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iunta\Utenti\Ambiente\Ambiente\PF CRB\SRSvS\SRSvS\_C_Report di monitoraggio SRSvS 2023\"/>
    </mc:Choice>
  </mc:AlternateContent>
  <xr:revisionPtr revIDLastSave="0" documentId="13_ncr:1_{500F99BB-1E26-483F-B9AE-C31CBEA6B939}" xr6:coauthVersionLast="36" xr6:coauthVersionMax="47" xr10:uidLastSave="{00000000-0000-0000-0000-000000000000}"/>
  <bookViews>
    <workbookView xWindow="-120" yWindow="-120" windowWidth="15480" windowHeight="8220" xr2:uid="{00000000-000D-0000-FFFF-FFFF00000000}"/>
  </bookViews>
  <sheets>
    <sheet name="Serie_Storiche_indicatori" sheetId="1" r:id="rId1"/>
  </sheets>
  <calcPr calcId="191029"/>
</workbook>
</file>

<file path=xl/calcChain.xml><?xml version="1.0" encoding="utf-8"?>
<calcChain xmlns="http://schemas.openxmlformats.org/spreadsheetml/2006/main">
  <c r="B301" i="1" l="1"/>
  <c r="B480" i="1" l="1"/>
  <c r="B474" i="1"/>
  <c r="B479" i="1"/>
  <c r="B478" i="1"/>
  <c r="B477" i="1"/>
  <c r="B476" i="1"/>
  <c r="B475" i="1"/>
  <c r="B380" i="1" l="1"/>
  <c r="B379" i="1"/>
  <c r="B378" i="1"/>
  <c r="B377" i="1"/>
  <c r="B376" i="1"/>
  <c r="B10" i="1" l="1"/>
  <c r="B6" i="1" l="1"/>
  <c r="B163" i="1" l="1"/>
  <c r="B222" i="1" l="1"/>
  <c r="B221" i="1" l="1"/>
  <c r="B503" i="1" l="1"/>
  <c r="B502" i="1"/>
  <c r="B501" i="1"/>
  <c r="B371" i="1" l="1"/>
  <c r="B370" i="1"/>
  <c r="B369" i="1"/>
  <c r="B368" i="1"/>
  <c r="S336" i="1" l="1"/>
  <c r="B143" i="1" l="1"/>
  <c r="B142" i="1"/>
  <c r="B141" i="1"/>
  <c r="B140" i="1"/>
  <c r="B119" i="1"/>
  <c r="B118" i="1"/>
  <c r="B117" i="1"/>
  <c r="B116" i="1"/>
  <c r="B115" i="1"/>
  <c r="B110" i="1"/>
  <c r="B109" i="1"/>
  <c r="B108" i="1"/>
  <c r="B107" i="1"/>
  <c r="B106" i="1"/>
  <c r="B93" i="1"/>
  <c r="B92" i="1"/>
  <c r="B91" i="1"/>
  <c r="B90" i="1"/>
  <c r="B89" i="1"/>
  <c r="B64" i="1"/>
  <c r="B63" i="1"/>
  <c r="B62" i="1"/>
  <c r="B61" i="1"/>
  <c r="B60" i="1"/>
  <c r="B43" i="1"/>
  <c r="B42" i="1"/>
  <c r="B41" i="1"/>
  <c r="B40" i="1"/>
  <c r="B39" i="1"/>
  <c r="B34" i="1" l="1"/>
  <c r="B33" i="1"/>
  <c r="B32" i="1"/>
  <c r="B31" i="1"/>
  <c r="B30" i="1"/>
  <c r="V354" i="1" l="1"/>
  <c r="U354" i="1"/>
  <c r="T354" i="1"/>
  <c r="S354" i="1"/>
  <c r="R354" i="1"/>
  <c r="Q354" i="1"/>
  <c r="P354" i="1"/>
  <c r="U336" i="1"/>
  <c r="T336" i="1"/>
  <c r="R336" i="1"/>
  <c r="Q336" i="1"/>
  <c r="P336" i="1"/>
  <c r="O336" i="1"/>
  <c r="N336" i="1"/>
  <c r="M336" i="1"/>
  <c r="L336" i="1"/>
  <c r="K336" i="1"/>
  <c r="J336" i="1"/>
  <c r="B325" i="1" l="1"/>
  <c r="A325" i="1" s="1"/>
  <c r="B326" i="1"/>
  <c r="B327" i="1"/>
  <c r="B328" i="1"/>
  <c r="B168" i="1"/>
  <c r="A168" i="1" s="1"/>
  <c r="B169" i="1"/>
  <c r="B170" i="1"/>
  <c r="B171" i="1"/>
  <c r="B360" i="1"/>
  <c r="A360" i="1" s="1"/>
  <c r="B361" i="1"/>
  <c r="B362" i="1"/>
  <c r="B363" i="1"/>
  <c r="B430" i="1"/>
  <c r="A430" i="1" s="1"/>
  <c r="B431" i="1"/>
  <c r="B432" i="1"/>
  <c r="B433" i="1"/>
  <c r="B418" i="1"/>
  <c r="A418" i="1" s="1"/>
  <c r="B419" i="1"/>
  <c r="B420" i="1"/>
  <c r="B421" i="1"/>
  <c r="B414" i="1"/>
  <c r="A414" i="1" s="1"/>
  <c r="B415" i="1"/>
  <c r="B416" i="1"/>
  <c r="B417" i="1"/>
  <c r="B136" i="1"/>
  <c r="A136" i="1" s="1"/>
  <c r="B137" i="1"/>
  <c r="B138" i="1"/>
  <c r="B139" i="1"/>
  <c r="B434" i="1"/>
  <c r="A434" i="1" s="1"/>
  <c r="B435" i="1"/>
  <c r="B436" i="1"/>
  <c r="B437" i="1"/>
  <c r="B217" i="1"/>
  <c r="A217" i="1" s="1"/>
  <c r="B218" i="1"/>
  <c r="B219" i="1"/>
  <c r="B220" i="1"/>
  <c r="B237" i="1"/>
  <c r="A237" i="1" s="1"/>
  <c r="B238" i="1"/>
  <c r="B239" i="1"/>
  <c r="B240" i="1"/>
  <c r="B241" i="1"/>
  <c r="A241" i="1" s="1"/>
  <c r="B242" i="1"/>
  <c r="B243" i="1"/>
  <c r="B244" i="1"/>
  <c r="B305" i="1"/>
  <c r="A305" i="1" s="1"/>
  <c r="B306" i="1"/>
  <c r="B307" i="1"/>
  <c r="B308" i="1"/>
  <c r="B309" i="1"/>
  <c r="A309" i="1" s="1"/>
  <c r="B310" i="1"/>
  <c r="B311" i="1"/>
  <c r="B312" i="1"/>
  <c r="B313" i="1"/>
  <c r="A313" i="1" s="1"/>
  <c r="B314" i="1"/>
  <c r="B315" i="1"/>
  <c r="B316" i="1"/>
  <c r="B269" i="1"/>
  <c r="A269" i="1" s="1"/>
  <c r="B270" i="1"/>
  <c r="B271" i="1"/>
  <c r="B272" i="1"/>
  <c r="B277" i="1"/>
  <c r="A277" i="1" s="1"/>
  <c r="B278" i="1"/>
  <c r="B279" i="1"/>
  <c r="B280" i="1"/>
  <c r="B273" i="1"/>
  <c r="A273" i="1" s="1"/>
  <c r="B274" i="1"/>
  <c r="B275" i="1"/>
  <c r="B276" i="1"/>
  <c r="B124" i="1"/>
  <c r="A124" i="1" s="1"/>
  <c r="B125" i="1"/>
  <c r="B126" i="1"/>
  <c r="B127" i="1"/>
  <c r="B128" i="1"/>
  <c r="A128" i="1" s="1"/>
  <c r="B129" i="1"/>
  <c r="B130" i="1"/>
  <c r="B131" i="1"/>
  <c r="B35" i="1"/>
  <c r="A35" i="1" s="1"/>
  <c r="B36" i="1"/>
  <c r="B37" i="1"/>
  <c r="B38" i="1"/>
  <c r="B26" i="1"/>
  <c r="A26" i="1" s="1"/>
  <c r="B27" i="1"/>
  <c r="B28" i="1"/>
  <c r="B29" i="1"/>
  <c r="B381" i="1"/>
  <c r="A381" i="1" s="1"/>
  <c r="B382" i="1"/>
  <c r="B383" i="1"/>
  <c r="B384" i="1"/>
  <c r="B385" i="1"/>
  <c r="A385" i="1" s="1"/>
  <c r="B386" i="1"/>
  <c r="B387" i="1"/>
  <c r="B388" i="1"/>
  <c r="B18" i="1"/>
  <c r="A18" i="1" s="1"/>
  <c r="B19" i="1"/>
  <c r="B20" i="1"/>
  <c r="B21" i="1"/>
  <c r="B22" i="1"/>
  <c r="A22" i="1" s="1"/>
  <c r="B23" i="1"/>
  <c r="B24" i="1"/>
  <c r="B25" i="1"/>
  <c r="B172" i="1"/>
  <c r="A172" i="1" s="1"/>
  <c r="B173" i="1"/>
  <c r="B174" i="1"/>
  <c r="B175" i="1"/>
  <c r="B132" i="1"/>
  <c r="A132" i="1" s="1"/>
  <c r="B133" i="1"/>
  <c r="B134" i="1"/>
  <c r="B135" i="1"/>
  <c r="B454" i="1"/>
  <c r="A454" i="1" s="1"/>
  <c r="B455" i="1"/>
  <c r="B456" i="1"/>
  <c r="B457" i="1"/>
  <c r="B406" i="1"/>
  <c r="A406" i="1" s="1"/>
  <c r="B407" i="1"/>
  <c r="B408" i="1"/>
  <c r="B409" i="1"/>
  <c r="B317" i="1"/>
  <c r="A317" i="1" s="1"/>
  <c r="B318" i="1"/>
  <c r="B319" i="1"/>
  <c r="B320" i="1"/>
  <c r="B372" i="1"/>
  <c r="A372" i="1" s="1"/>
  <c r="B373" i="1"/>
  <c r="B374" i="1"/>
  <c r="B375" i="1"/>
  <c r="B329" i="1"/>
  <c r="A329" i="1" s="1"/>
  <c r="B330" i="1"/>
  <c r="B331" i="1"/>
  <c r="B332" i="1"/>
  <c r="B397" i="1"/>
  <c r="A397" i="1" s="1"/>
  <c r="B398" i="1"/>
  <c r="B399" i="1"/>
  <c r="B400" i="1"/>
  <c r="B188" i="1"/>
  <c r="A188" i="1" s="1"/>
  <c r="B189" i="1"/>
  <c r="B190" i="1"/>
  <c r="B191" i="1"/>
  <c r="B176" i="1"/>
  <c r="A176" i="1" s="1"/>
  <c r="B177" i="1"/>
  <c r="B178" i="1"/>
  <c r="B179" i="1"/>
  <c r="B180" i="1"/>
  <c r="A180" i="1" s="1"/>
  <c r="B181" i="1"/>
  <c r="B182" i="1"/>
  <c r="B183" i="1"/>
  <c r="B426" i="1"/>
  <c r="A426" i="1" s="1"/>
  <c r="B427" i="1"/>
  <c r="B428" i="1"/>
  <c r="B429" i="1"/>
  <c r="B422" i="1"/>
  <c r="A422" i="1" s="1"/>
  <c r="B423" i="1"/>
  <c r="B424" i="1"/>
  <c r="B425" i="1"/>
  <c r="B157" i="1"/>
  <c r="A157" i="1" s="1"/>
  <c r="B158" i="1"/>
  <c r="B160" i="1"/>
  <c r="B161" i="1"/>
  <c r="B196" i="1"/>
  <c r="A196" i="1" s="1"/>
  <c r="B197" i="1"/>
  <c r="B198" i="1"/>
  <c r="B199" i="1"/>
  <c r="B200" i="1"/>
  <c r="A200" i="1" s="1"/>
  <c r="B201" i="1"/>
  <c r="B202" i="1"/>
  <c r="B203" i="1"/>
  <c r="B213" i="1"/>
  <c r="A213" i="1" s="1"/>
  <c r="B214" i="1"/>
  <c r="B215" i="1"/>
  <c r="B216" i="1"/>
  <c r="B77" i="1"/>
  <c r="A77" i="1" s="1"/>
  <c r="B78" i="1"/>
  <c r="B79" i="1"/>
  <c r="B80" i="1"/>
  <c r="B293" i="1"/>
  <c r="A293" i="1" s="1"/>
  <c r="B294" i="1"/>
  <c r="B295" i="1"/>
  <c r="B296" i="1"/>
  <c r="B297" i="1"/>
  <c r="A297" i="1" s="1"/>
  <c r="B298" i="1"/>
  <c r="B299" i="1"/>
  <c r="B300" i="1"/>
  <c r="B442" i="1"/>
  <c r="A442" i="1" s="1"/>
  <c r="B443" i="1"/>
  <c r="B444" i="1"/>
  <c r="B445" i="1"/>
  <c r="B102" i="1"/>
  <c r="A102" i="1" s="1"/>
  <c r="B103" i="1"/>
  <c r="B104" i="1"/>
  <c r="B105" i="1"/>
  <c r="B458" i="1"/>
  <c r="A458" i="1" s="1"/>
  <c r="B459" i="1"/>
  <c r="B460" i="1"/>
  <c r="B461" i="1"/>
  <c r="B446" i="1"/>
  <c r="A446" i="1" s="1"/>
  <c r="B447" i="1"/>
  <c r="B448" i="1"/>
  <c r="B449" i="1"/>
  <c r="B450" i="1"/>
  <c r="A450" i="1" s="1"/>
  <c r="B451" i="1"/>
  <c r="B452" i="1"/>
  <c r="B453" i="1"/>
  <c r="B52" i="1"/>
  <c r="A52" i="1" s="1"/>
  <c r="B53" i="1"/>
  <c r="B54" i="1"/>
  <c r="B55" i="1"/>
  <c r="B48" i="1"/>
  <c r="A48" i="1" s="1"/>
  <c r="B49" i="1"/>
  <c r="B50" i="1"/>
  <c r="B51" i="1"/>
  <c r="B56" i="1"/>
  <c r="A56" i="1" s="1"/>
  <c r="B57" i="1"/>
  <c r="B58" i="1"/>
  <c r="B59" i="1"/>
  <c r="B14" i="1"/>
  <c r="A14" i="1" s="1"/>
  <c r="B15" i="1"/>
  <c r="B16" i="1"/>
  <c r="B17" i="1"/>
  <c r="B98" i="1"/>
  <c r="A98" i="1" s="1"/>
  <c r="B99" i="1"/>
  <c r="B100" i="1"/>
  <c r="B101" i="1"/>
  <c r="B69" i="1"/>
  <c r="A69" i="1" s="1"/>
  <c r="B70" i="1"/>
  <c r="B71" i="1"/>
  <c r="B72" i="1"/>
  <c r="B73" i="1"/>
  <c r="A73" i="1" s="1"/>
  <c r="B74" i="1"/>
  <c r="B75" i="1"/>
  <c r="B76" i="1"/>
  <c r="B111" i="1"/>
  <c r="A111" i="1" s="1"/>
  <c r="B112" i="1"/>
  <c r="B113" i="1"/>
  <c r="B114" i="1"/>
  <c r="B81" i="1"/>
  <c r="A81" i="1" s="1"/>
  <c r="B82" i="1"/>
  <c r="B83" i="1"/>
  <c r="B84" i="1"/>
  <c r="B85" i="1"/>
  <c r="A85" i="1" s="1"/>
  <c r="B86" i="1"/>
  <c r="B87" i="1"/>
  <c r="B88" i="1"/>
  <c r="B2" i="1"/>
  <c r="A2" i="1" s="1"/>
  <c r="B3" i="1"/>
  <c r="B4" i="1"/>
  <c r="B5" i="1"/>
  <c r="B281" i="1"/>
  <c r="A281" i="1" s="1"/>
  <c r="B282" i="1"/>
  <c r="B283" i="1"/>
  <c r="B284" i="1"/>
  <c r="B285" i="1"/>
  <c r="A285" i="1" s="1"/>
  <c r="B286" i="1"/>
  <c r="B287" i="1"/>
  <c r="B288" i="1"/>
  <c r="B120" i="1"/>
  <c r="A120" i="1" s="1"/>
  <c r="B121" i="1"/>
  <c r="B122" i="1"/>
  <c r="B123" i="1"/>
  <c r="B209" i="1"/>
  <c r="A209" i="1" s="1"/>
  <c r="B210" i="1"/>
  <c r="B211" i="1"/>
  <c r="B212" i="1"/>
  <c r="B249" i="1"/>
  <c r="A249" i="1" s="1"/>
  <c r="B250" i="1"/>
  <c r="B251" i="1"/>
  <c r="B252" i="1"/>
  <c r="B253" i="1"/>
  <c r="A253" i="1" s="1"/>
  <c r="B254" i="1"/>
  <c r="B255" i="1"/>
  <c r="B256" i="1"/>
  <c r="B364" i="1"/>
  <c r="A364" i="1" s="1"/>
  <c r="B365" i="1"/>
  <c r="B366" i="1"/>
  <c r="B367" i="1"/>
  <c r="B192" i="1"/>
  <c r="A192" i="1" s="1"/>
  <c r="B193" i="1"/>
  <c r="B194" i="1"/>
  <c r="B195" i="1"/>
  <c r="B94" i="1"/>
  <c r="A94" i="1" s="1"/>
  <c r="B95" i="1"/>
  <c r="B96" i="1"/>
  <c r="B97" i="1"/>
  <c r="B257" i="1"/>
  <c r="A257" i="1" s="1"/>
  <c r="B258" i="1"/>
  <c r="B259" i="1"/>
  <c r="B260" i="1"/>
  <c r="B261" i="1"/>
  <c r="A261" i="1" s="1"/>
  <c r="B262" i="1"/>
  <c r="B263" i="1"/>
  <c r="B264" i="1"/>
  <c r="B265" i="1"/>
  <c r="A265" i="1" s="1"/>
  <c r="B266" i="1"/>
  <c r="B267" i="1"/>
  <c r="B268" i="1"/>
  <c r="B462" i="1"/>
  <c r="A462" i="1" s="1"/>
  <c r="B463" i="1"/>
  <c r="B464" i="1"/>
  <c r="B465" i="1"/>
  <c r="B65" i="1"/>
  <c r="A65" i="1" s="1"/>
  <c r="B66" i="1"/>
  <c r="B67" i="1"/>
  <c r="B68" i="1"/>
  <c r="B393" i="1"/>
  <c r="A393" i="1" s="1"/>
  <c r="B394" i="1"/>
  <c r="B395" i="1"/>
  <c r="B396" i="1"/>
  <c r="B44" i="1"/>
  <c r="A44" i="1" s="1"/>
  <c r="B45" i="1"/>
  <c r="B46" i="1"/>
  <c r="B47" i="1"/>
  <c r="B184" i="1"/>
  <c r="A184" i="1" s="1"/>
  <c r="B185" i="1"/>
  <c r="B186" i="1"/>
  <c r="B187" i="1"/>
  <c r="B466" i="1"/>
  <c r="A466" i="1" s="1"/>
  <c r="B467" i="1"/>
  <c r="B468" i="1"/>
  <c r="B469" i="1"/>
  <c r="B470" i="1"/>
  <c r="A470" i="1" s="1"/>
  <c r="B471" i="1"/>
  <c r="B472" i="1"/>
  <c r="B473" i="1"/>
  <c r="B289" i="1"/>
  <c r="A289" i="1" s="1"/>
  <c r="B290" i="1"/>
  <c r="B291" i="1"/>
  <c r="B292" i="1"/>
  <c r="B438" i="1"/>
  <c r="A438" i="1" s="1"/>
  <c r="B439" i="1"/>
  <c r="B440" i="1"/>
  <c r="B441" i="1"/>
  <c r="B410" i="1"/>
  <c r="A410" i="1" s="1"/>
  <c r="B411" i="1"/>
  <c r="B412" i="1"/>
  <c r="B413" i="1"/>
  <c r="B390" i="1"/>
  <c r="B391" i="1"/>
  <c r="B392" i="1"/>
  <c r="B321" i="1"/>
  <c r="A321" i="1" s="1"/>
  <c r="B322" i="1"/>
  <c r="B323" i="1"/>
  <c r="B324" i="1"/>
  <c r="B389" i="1"/>
  <c r="A389" i="1" s="1"/>
  <c r="A427" i="1" l="1"/>
  <c r="A428" i="1" s="1"/>
  <c r="A429" i="1" s="1"/>
  <c r="A398" i="1"/>
  <c r="A399" i="1" s="1"/>
  <c r="A400" i="1" s="1"/>
  <c r="A373" i="1"/>
  <c r="A374" i="1" s="1"/>
  <c r="A375" i="1" s="1"/>
  <c r="A407" i="1"/>
  <c r="A408" i="1" s="1"/>
  <c r="A409" i="1" s="1"/>
  <c r="A386" i="1"/>
  <c r="A387" i="1" s="1"/>
  <c r="A388" i="1" s="1"/>
  <c r="A274" i="1"/>
  <c r="A275" i="1" s="1"/>
  <c r="A276" i="1" s="1"/>
  <c r="A201" i="1"/>
  <c r="A202" i="1" s="1"/>
  <c r="A203" i="1" s="1"/>
  <c r="A158" i="1"/>
  <c r="A160" i="1" s="1"/>
  <c r="A161" i="1" s="1"/>
  <c r="A177" i="1"/>
  <c r="A178" i="1" s="1"/>
  <c r="A179" i="1" s="1"/>
  <c r="A133" i="1"/>
  <c r="A134" i="1" s="1"/>
  <c r="A135" i="1" s="1"/>
  <c r="A129" i="1"/>
  <c r="A130" i="1" s="1"/>
  <c r="A131" i="1" s="1"/>
  <c r="A270" i="1"/>
  <c r="A271" i="1" s="1"/>
  <c r="A272" i="1" s="1"/>
  <c r="A310" i="1"/>
  <c r="A311" i="1" s="1"/>
  <c r="A312" i="1" s="1"/>
  <c r="A242" i="1"/>
  <c r="A243" i="1" s="1"/>
  <c r="A244" i="1" s="1"/>
  <c r="A218" i="1"/>
  <c r="A219" i="1" s="1"/>
  <c r="A220" i="1" s="1"/>
  <c r="A137" i="1"/>
  <c r="A138" i="1" s="1"/>
  <c r="A139" i="1" s="1"/>
  <c r="A419" i="1"/>
  <c r="A420" i="1" s="1"/>
  <c r="A421" i="1" s="1"/>
  <c r="A361" i="1"/>
  <c r="A362" i="1" s="1"/>
  <c r="A363" i="1" s="1"/>
  <c r="A326" i="1"/>
  <c r="A327" i="1" s="1"/>
  <c r="A328" i="1" s="1"/>
  <c r="A78" i="1"/>
  <c r="A79" i="1" s="1"/>
  <c r="A80" i="1" s="1"/>
  <c r="A23" i="1"/>
  <c r="A24" i="1" s="1"/>
  <c r="A25" i="1" s="1"/>
  <c r="A27" i="1"/>
  <c r="A28" i="1" s="1"/>
  <c r="A29" i="1" s="1"/>
  <c r="A390" i="1"/>
  <c r="A391" i="1" s="1"/>
  <c r="A392" i="1" s="1"/>
  <c r="A394" i="1"/>
  <c r="A395" i="1" s="1"/>
  <c r="A396" i="1" s="1"/>
  <c r="A266" i="1"/>
  <c r="A267" i="1" s="1"/>
  <c r="A268" i="1" s="1"/>
  <c r="A254" i="1"/>
  <c r="A255" i="1" s="1"/>
  <c r="A256" i="1" s="1"/>
  <c r="A3" i="1"/>
  <c r="A4" i="1" s="1"/>
  <c r="A5" i="1" s="1"/>
  <c r="A74" i="1"/>
  <c r="A75" i="1" s="1"/>
  <c r="A76" i="1" s="1"/>
  <c r="A57" i="1"/>
  <c r="A58" i="1" s="1"/>
  <c r="A59" i="1" s="1"/>
  <c r="A53" i="1"/>
  <c r="A54" i="1" s="1"/>
  <c r="A55" i="1" s="1"/>
  <c r="A447" i="1"/>
  <c r="A448" i="1" s="1"/>
  <c r="A449" i="1" s="1"/>
  <c r="A298" i="1"/>
  <c r="A299" i="1" s="1"/>
  <c r="A300" i="1" s="1"/>
  <c r="A471" i="1"/>
  <c r="A472" i="1" s="1"/>
  <c r="A473" i="1" s="1"/>
  <c r="A185" i="1"/>
  <c r="A186" i="1" s="1"/>
  <c r="A187" i="1" s="1"/>
  <c r="A66" i="1"/>
  <c r="A67" i="1" s="1"/>
  <c r="A68" i="1" s="1"/>
  <c r="A258" i="1"/>
  <c r="A259" i="1" s="1"/>
  <c r="A260" i="1" s="1"/>
  <c r="A193" i="1"/>
  <c r="A194" i="1" s="1"/>
  <c r="A195" i="1" s="1"/>
  <c r="A210" i="1"/>
  <c r="A211" i="1" s="1"/>
  <c r="A212" i="1" s="1"/>
  <c r="A286" i="1"/>
  <c r="A287" i="1" s="1"/>
  <c r="A288" i="1" s="1"/>
  <c r="A82" i="1"/>
  <c r="A83" i="1" s="1"/>
  <c r="A84" i="1" s="1"/>
  <c r="A99" i="1"/>
  <c r="A100" i="1" s="1"/>
  <c r="A101" i="1" s="1"/>
  <c r="A103" i="1"/>
  <c r="A104" i="1" s="1"/>
  <c r="A105" i="1" s="1"/>
  <c r="A439" i="1"/>
  <c r="A440" i="1" s="1"/>
  <c r="A441" i="1" s="1"/>
  <c r="A411" i="1"/>
  <c r="A412" i="1" s="1"/>
  <c r="A413" i="1" s="1"/>
  <c r="A45" i="1"/>
  <c r="A46" i="1" s="1"/>
  <c r="A47" i="1" s="1"/>
  <c r="A121" i="1"/>
  <c r="A122" i="1" s="1"/>
  <c r="A123" i="1" s="1"/>
  <c r="A112" i="1"/>
  <c r="A113" i="1" s="1"/>
  <c r="A114" i="1" s="1"/>
  <c r="A451" i="1"/>
  <c r="A452" i="1" s="1"/>
  <c r="A453" i="1" s="1"/>
  <c r="A214" i="1"/>
  <c r="A215" i="1" s="1"/>
  <c r="A216" i="1" s="1"/>
  <c r="A181" i="1"/>
  <c r="A182" i="1" s="1"/>
  <c r="A183" i="1" s="1"/>
  <c r="A318" i="1"/>
  <c r="A319" i="1" s="1"/>
  <c r="A320" i="1" s="1"/>
  <c r="A173" i="1"/>
  <c r="A174" i="1" s="1"/>
  <c r="A175" i="1" s="1"/>
  <c r="A19" i="1"/>
  <c r="A20" i="1" s="1"/>
  <c r="A21" i="1" s="1"/>
  <c r="A382" i="1"/>
  <c r="A383" i="1" s="1"/>
  <c r="A384" i="1" s="1"/>
  <c r="A36" i="1"/>
  <c r="A37" i="1" s="1"/>
  <c r="A38" i="1" s="1"/>
  <c r="A125" i="1"/>
  <c r="A126" i="1" s="1"/>
  <c r="A127" i="1" s="1"/>
  <c r="A278" i="1"/>
  <c r="A279" i="1" s="1"/>
  <c r="A280" i="1" s="1"/>
  <c r="A314" i="1"/>
  <c r="A315" i="1" s="1"/>
  <c r="A316" i="1" s="1"/>
  <c r="A306" i="1"/>
  <c r="A307" i="1" s="1"/>
  <c r="A308" i="1" s="1"/>
  <c r="A238" i="1"/>
  <c r="A239" i="1" s="1"/>
  <c r="A240" i="1" s="1"/>
  <c r="A435" i="1"/>
  <c r="A436" i="1" s="1"/>
  <c r="A437" i="1" s="1"/>
  <c r="A415" i="1"/>
  <c r="A416" i="1" s="1"/>
  <c r="A417" i="1" s="1"/>
  <c r="A431" i="1"/>
  <c r="A432" i="1" s="1"/>
  <c r="A433" i="1" s="1"/>
  <c r="A169" i="1"/>
  <c r="A170" i="1" s="1"/>
  <c r="A171" i="1" s="1"/>
  <c r="A463" i="1"/>
  <c r="A464" i="1" s="1"/>
  <c r="A465" i="1" s="1"/>
  <c r="A95" i="1"/>
  <c r="A96" i="1" s="1"/>
  <c r="A97" i="1" s="1"/>
  <c r="A70" i="1"/>
  <c r="A71" i="1" s="1"/>
  <c r="A72" i="1" s="1"/>
  <c r="A459" i="1"/>
  <c r="A460" i="1" s="1"/>
  <c r="A461" i="1" s="1"/>
  <c r="A197" i="1"/>
  <c r="A198" i="1" s="1"/>
  <c r="A199" i="1" s="1"/>
  <c r="A330" i="1"/>
  <c r="A331" i="1" s="1"/>
  <c r="A332" i="1" s="1"/>
  <c r="A467" i="1"/>
  <c r="A468" i="1" s="1"/>
  <c r="A469" i="1" s="1"/>
  <c r="A262" i="1"/>
  <c r="A263" i="1" s="1"/>
  <c r="A264" i="1" s="1"/>
  <c r="A250" i="1"/>
  <c r="A251" i="1" s="1"/>
  <c r="A252" i="1" s="1"/>
  <c r="A86" i="1"/>
  <c r="A87" i="1" s="1"/>
  <c r="A88" i="1" s="1"/>
  <c r="A15" i="1"/>
  <c r="A16" i="1" s="1"/>
  <c r="A17" i="1" s="1"/>
  <c r="A443" i="1"/>
  <c r="A444" i="1" s="1"/>
  <c r="A445" i="1" s="1"/>
  <c r="A423" i="1"/>
  <c r="A424" i="1" s="1"/>
  <c r="A425" i="1" s="1"/>
  <c r="A455" i="1"/>
  <c r="A456" i="1" s="1"/>
  <c r="A457" i="1" s="1"/>
  <c r="A290" i="1"/>
  <c r="A291" i="1" s="1"/>
  <c r="A292" i="1" s="1"/>
  <c r="A365" i="1"/>
  <c r="A366" i="1" s="1"/>
  <c r="A367" i="1" s="1"/>
  <c r="A282" i="1"/>
  <c r="A283" i="1" s="1"/>
  <c r="A284" i="1" s="1"/>
  <c r="A49" i="1"/>
  <c r="A50" i="1" s="1"/>
  <c r="A51" i="1" s="1"/>
  <c r="A294" i="1"/>
  <c r="A295" i="1" s="1"/>
  <c r="A296" i="1" s="1"/>
  <c r="A189" i="1"/>
  <c r="A190" i="1" s="1"/>
  <c r="A191" i="1" s="1"/>
  <c r="A322" i="1"/>
  <c r="A323" i="1" s="1"/>
  <c r="A324" i="1" s="1"/>
</calcChain>
</file>

<file path=xl/sharedStrings.xml><?xml version="1.0" encoding="utf-8"?>
<sst xmlns="http://schemas.openxmlformats.org/spreadsheetml/2006/main" count="875" uniqueCount="205">
  <si>
    <t>Nome indicatore e area geografica di riferimento</t>
  </si>
  <si>
    <t>Unità di 
misura</t>
  </si>
  <si>
    <t>13.1.1.a Impatto degli incendi boschivi</t>
  </si>
  <si>
    <t>Italia</t>
  </si>
  <si>
    <t>Centro</t>
  </si>
  <si>
    <t>Regione Marche</t>
  </si>
  <si>
    <t>..</t>
  </si>
  <si>
    <t>11.5.1.c  - 13.1.1.c Popolazione esposta al rischio di alluvioni</t>
  </si>
  <si>
    <t xml:space="preserve">11.5.1.d- 13.1.1.d Popolazione esposta al rischio di frane </t>
  </si>
  <si>
    <t xml:space="preserve">6.4.1 Efficienza delle reti di distribuzione dell’acqua potabile </t>
  </si>
  <si>
    <t xml:space="preserve">11.7.1 Incidenza delle aree di verde urbano sulla superficie urbanizzata 
delle città </t>
  </si>
  <si>
    <t>Valori percentuali</t>
  </si>
  <si>
    <t>9.1.2.a Volumi trasportati di merci, per modalità di trasporto</t>
  </si>
  <si>
    <t>Migliaia di tonnellate</t>
  </si>
  <si>
    <t>....</t>
  </si>
  <si>
    <t>9.1.2.c - Chilometri di rete ferroviaria per 10.000 ettari</t>
  </si>
  <si>
    <t xml:space="preserve">9.1.2.c- Reti ferroviarie elettrificate sul totale delle reti ferroviarie </t>
  </si>
  <si>
    <t xml:space="preserve">11.2.1.a Famiglie che dichiarano difficoltà di collegamento con mezzi 
pubblici nella zona in cui risiedono </t>
  </si>
  <si>
    <t xml:space="preserve">11.2.1.c Studenti che si spostano abitualmente per raggiungere il luogo 
di studio solo con mezzi pubblici </t>
  </si>
  <si>
    <t xml:space="preserve">9.c.1.b Imprese con almeno 10 addetti con connessione a banda larga 
fissa o mobile (%) </t>
  </si>
  <si>
    <t xml:space="preserve">Valori percentuali </t>
  </si>
  <si>
    <t>2.4.1.b Prodotti fitosanitari distribuiti in agricoltura</t>
  </si>
  <si>
    <t>Chilogrammi</t>
  </si>
  <si>
    <t>12.b.1.a Presenze in esercizi ricettivi open air, agriturismi e rifugi montani 
sul totale delle presenze in esercizi ricettivi</t>
  </si>
  <si>
    <t>12.b.1.b Indice di intensità turistica</t>
  </si>
  <si>
    <t>2.3.2 Margine operativo lordo delle aziende agricole con 
fatturato &lt; 15 mila euro</t>
  </si>
  <si>
    <t xml:space="preserve">Euro </t>
  </si>
  <si>
    <t>6.4.2 Prelievi di acqua per uso potabile</t>
  </si>
  <si>
    <t>11.3.1.b Abusivismo edilizio</t>
  </si>
  <si>
    <t>11.6.1 Rifiuti urbani conferiti in discarica sul totale dei rifiuti urbani raccolti</t>
  </si>
  <si>
    <t xml:space="preserve">Microgrammi per m3 </t>
  </si>
  <si>
    <t>Microgrammi per m3</t>
  </si>
  <si>
    <t>13.2.2 Emissioni di CO2 e altri gas climalteranti</t>
  </si>
  <si>
    <t>Tonnellate equivalenti petrolio 
(TEP) per milione di euro</t>
  </si>
  <si>
    <t xml:space="preserve">Regione Marche </t>
  </si>
  <si>
    <t xml:space="preserve">Tassi standardizzati per 100 persone </t>
  </si>
  <si>
    <t xml:space="preserve">Numero medio </t>
  </si>
  <si>
    <t>8.5.2.a Tasso di mancata partecipazione al lavoro</t>
  </si>
  <si>
    <t>Numero puro (rapporto tra i redditi)</t>
  </si>
  <si>
    <t xml:space="preserve">15.3.1.b Impermeabilizzazione del suolo da copertura artificiale </t>
  </si>
  <si>
    <t xml:space="preserve">8.5.2.b Tasso di occupazione (20-64) </t>
  </si>
  <si>
    <t>8.6.1 Giovani che non lavorano e non studiano (NEET) (15-29 anni)</t>
  </si>
  <si>
    <t xml:space="preserve">4.1.2 Uscita precoce dal sistema di istruzione e formazione </t>
  </si>
  <si>
    <t>16.6.2 Difficoltà di accesso ad alcuni servizi</t>
  </si>
  <si>
    <t>3.5.2 Proporzione standardizzata di persone di 14 anni e più che 
presentano almeno un comportamento a rischio nel consumo di alcol</t>
  </si>
  <si>
    <t>3.4.1 Speranza di vita in buona salute alla nascita</t>
  </si>
  <si>
    <t>3.6.1 Tasso di mortalità per incidente stradale</t>
  </si>
  <si>
    <t>4.6.1 Laureati e altri titoli terziari (30-34 anni)</t>
  </si>
  <si>
    <t>9.5.1.c Intensità di ricerca</t>
  </si>
  <si>
    <t>9.5.2.a Lavoratori della conoscenza</t>
  </si>
  <si>
    <t>9.5.2.b Ricercatori (in equivalente tempo pieno)</t>
  </si>
  <si>
    <t>2.4.1.a Quota di superficie agricola utilizzata investita da coltivazioni 
biologiche</t>
  </si>
  <si>
    <t>2.4.1.c Fertilizzanti distribuiti in agricoltura</t>
  </si>
  <si>
    <t>15.1.2.a Aree protette</t>
  </si>
  <si>
    <t>2.2.2 Eccesso di peso degli adulti (18 anni e più)</t>
  </si>
  <si>
    <t>3.8.1 Posti letto nei presidi residenziali socio-assistenziali e socio-sanitari</t>
  </si>
  <si>
    <t>4.a.1.a Scuole con alunni con disabilità per presenza postazioni 
informatiche adattate: scuola primaria</t>
  </si>
  <si>
    <t>4.a.1.b Scuole con alunni con disabilità per presenza postazioni 
informatiche adattate: scuola secondaria di primo grado</t>
  </si>
  <si>
    <t>14.5.1.a Coste marine balneabili</t>
  </si>
  <si>
    <t>Numero</t>
  </si>
  <si>
    <t>15.2.1.a Tasso d’incremento annuo delle aree forestali</t>
  </si>
  <si>
    <t>2.4.1.d Emissioni di ammoniaca prodotte dal settore agricolo</t>
  </si>
  <si>
    <t xml:space="preserve">15.1.1 Aree forestali in rapporto alla superficie terrestre </t>
  </si>
  <si>
    <t>Tonnellate</t>
  </si>
  <si>
    <t>10.2.1 Rischio di povertà</t>
  </si>
  <si>
    <t>16.1.1 Omicidi volontari consumati per 100.000 abitanti</t>
  </si>
  <si>
    <t>Numero per 100.000 abitanti</t>
  </si>
  <si>
    <t xml:space="preserve">Per 10.000 abitanti </t>
  </si>
  <si>
    <t xml:space="preserve"> </t>
  </si>
  <si>
    <t>7.3.1 Intensità energetica</t>
  </si>
  <si>
    <t>8.1.1 Tasso di crescita annuo del PIL reale per abitante</t>
  </si>
  <si>
    <t xml:space="preserve">9.c.1.c Imprese con almeno 10 addetti che hanno un sito 
Web/home page o almeno una pagina su Internet (%)  </t>
  </si>
  <si>
    <t>9.c.1.a  Famiglie con connessione fissa e/o mobile a banda larga</t>
  </si>
  <si>
    <t>4.3.1.b Partecipazione alla formazione continua</t>
  </si>
  <si>
    <t>5.b.1.b Persone di 16-74 anni che hanno usato internet negli ultimi 3 mesi almeno una volta a settimana (incluso tutti i giorni)</t>
  </si>
  <si>
    <t>11.6.2.a PM2.5- Concentrazione media annuale nei comuni capoluogo di provincia/ città metropolitana</t>
  </si>
  <si>
    <t>12.5.1 Rifiuti urbani oggetto di raccolta differenziata (%)</t>
  </si>
  <si>
    <t>14.5.1.b Aree marine protette EUAP</t>
  </si>
  <si>
    <t>Km2</t>
  </si>
  <si>
    <t xml:space="preserve">15.1.2.d Territorio coperto da aree protette terrestri </t>
  </si>
  <si>
    <t xml:space="preserve">M2 per 100m2 di superficie urbanizzata </t>
  </si>
  <si>
    <t>4.3.1.a Percentuale di persone di 25-64 anni che hanno partecipato ad attività di istruzione e formazione nei 12 mesi precedenti</t>
  </si>
  <si>
    <t>Milioni di metri cubi</t>
  </si>
  <si>
    <t>8.5.2.c Part time involontario</t>
  </si>
  <si>
    <t>Unità per 100 occupati</t>
  </si>
  <si>
    <t xml:space="preserve">Unità per 10.000 abitanti </t>
  </si>
  <si>
    <t>Euro (prezzi correnti)</t>
  </si>
  <si>
    <t xml:space="preserve">11.1.1.b Percentuale di persone in abitazioni sovraffollate </t>
  </si>
  <si>
    <t>Numero costruzioni per 100 costruzioni autorizzate</t>
  </si>
  <si>
    <t>Pesaro Urbino</t>
  </si>
  <si>
    <t>Ancona</t>
  </si>
  <si>
    <t>Macerata</t>
  </si>
  <si>
    <t>Fermo</t>
  </si>
  <si>
    <t>Ascoli Piceno</t>
  </si>
  <si>
    <t>11.6.2.b NO2- Biossido di azoto. Concentrazione media annuale nei comuni capoluogo di provincia/citta' metropolitana</t>
  </si>
  <si>
    <t>11.6.2.c PM10- Concentrazione media annuale nei comuni capoluogo di provincia/citta' metropolitana</t>
  </si>
  <si>
    <t>Dato Centro Italia calcolato internamente considerando Emilia Romagna, Toscana, Umbria, Marche, Lazio e Abruzzo</t>
  </si>
  <si>
    <t>Pesaro e Urbino</t>
  </si>
  <si>
    <t>Ascoli-Piceno</t>
  </si>
  <si>
    <t>Migliaia di persone</t>
  </si>
  <si>
    <t>1.2.1 Incidenza di povertà relativa individuale</t>
  </si>
  <si>
    <t xml:space="preserve">4.1.1.a Competenza alfabetica non adeguata degli studenti </t>
  </si>
  <si>
    <t xml:space="preserve">4.1.1.b Competenza numerica non adeguata degli studenti </t>
  </si>
  <si>
    <t>5.b.1.a Persone di 6 anni e più che usano il cellulare tutti i giorni, per 100 persone con le stesse caratteristiche</t>
  </si>
  <si>
    <t>6.1.1 Famiglie che lamentano irregolarità nell’erogazione di acqua</t>
  </si>
  <si>
    <t>6.3.2.a Stato Chimico (SCAS) e Stato Quantitativo (SQUAS) delle Acque Sotterranee</t>
  </si>
  <si>
    <t>6.3.2.b Qualità di stato ecologico e di stato chimico delle acque marino costiere</t>
  </si>
  <si>
    <t xml:space="preserve">Centro </t>
  </si>
  <si>
    <t xml:space="preserve">7.2.1.a Energia elettrica da fonti rinnovabili </t>
  </si>
  <si>
    <t>10.1.1.a Disuguaglianza del reddito netto s80/s20</t>
  </si>
  <si>
    <t xml:space="preserve">10.1.1.b Reddito disponibile lordo pro capite </t>
  </si>
  <si>
    <t>11.2.1.b Occupati che si recano abitualmente sul luogo di lavoro solo con mezzi privati</t>
  </si>
  <si>
    <t>7.2.1.b Consumi di energia da fonti rinnovabili escluso settore trasporti sul consumo finale lordo di energia</t>
  </si>
  <si>
    <t>12.2.2.a Consumo materiale interno pro capite</t>
  </si>
  <si>
    <t>12.2.2.b Consumo materiale interno per unità di PIL</t>
  </si>
  <si>
    <t xml:space="preserve">Km2 </t>
  </si>
  <si>
    <t xml:space="preserve">13.1.1.b Movimenti sismici con magnitudo uguale o superiore a 4,0 </t>
  </si>
  <si>
    <t>Tonnellate per abitante (dato nazionale) e tonnellate (dato regionale)</t>
  </si>
  <si>
    <t>7.2.1.c Quota di energia da fonti rinnovabili sul consumo finale lordo di energia</t>
  </si>
  <si>
    <t>M2</t>
  </si>
  <si>
    <t>Tonnellate/euro</t>
  </si>
  <si>
    <t>Valori Percentuali</t>
  </si>
  <si>
    <t>Valori percentuali (Italia), Km2 (Regione Marche)</t>
  </si>
  <si>
    <t>Trasporto aereo*</t>
  </si>
  <si>
    <t>Migliaia di tonnellate, tonnellate* (solo per trasporto aereo dato regionale)</t>
  </si>
  <si>
    <t xml:space="preserve">Trasporto marittimo totale porto Ancona + Falconara Marittima - merce imbarcata </t>
  </si>
  <si>
    <t>Trasporto marittimo totale porto Ancona + Falconara Marittima - merce sbarcata</t>
  </si>
  <si>
    <t>9.1.2.c - Chilometri di rete ferroviaria per 10.000 abitanti</t>
  </si>
  <si>
    <t xml:space="preserve">Chilometri </t>
  </si>
  <si>
    <t>88,5 (di cui solo specie 81 e solo habitat 96,1)</t>
  </si>
  <si>
    <t>5.4.1 Rapporto tra i tassi di occupazione delle donne (25-49 anni) con almeno un figlio in età prescolare e delle donne senza figli</t>
  </si>
  <si>
    <t xml:space="preserve">6.3.2.d Percentuale di corpi idrici che hanno raggiunto l'obiettivo di stato chimico elevato e buono sul totale dei corpi idrici delle acque superficiali (fiumi e laghi) - distinti tra naturali e fortemente modificati </t>
  </si>
  <si>
    <t>…</t>
  </si>
  <si>
    <t>11.4.1 - BES.1 Densità di verde storico (per 100 mq)</t>
  </si>
  <si>
    <t xml:space="preserve">11.4.2 - BES.2 Densità e rilevanza del patrimonio museale (per 100 kmq) </t>
  </si>
  <si>
    <t>6.4.3 - BES.3 Dispersione da rete idrica comunale</t>
  </si>
  <si>
    <t>11.4.3 - BES.4 Partecipazione culturale fuori casa (valori %)</t>
  </si>
  <si>
    <t xml:space="preserve">9.5.3 - BES.5 Propensione alla brevettazione </t>
  </si>
  <si>
    <t>11.5.1 - REG.1 Resilienza ai terremoti degli insediamenti, per presenza del piano di emergenza (%)</t>
  </si>
  <si>
    <t>14.1.1 - REG.4 Qualità delle acque costiere marine</t>
  </si>
  <si>
    <t>15.1.2 - REG.5 Percentuale di specie e habitat di interesse comunitario in stato di conservazione soddisfacente</t>
  </si>
  <si>
    <t>6.3.2.c Percentuale di corpi idrici che hanno raggiunto l'obiettivo di qualità ecologica (elevato e buono) sul totale dei corpi idrici delle acque superficiali 
(fiumi e laghi)</t>
  </si>
  <si>
    <t>4.4.1 Competenze digitali almeno di base</t>
  </si>
  <si>
    <t>6.3.1 Trattamento acque reflue</t>
  </si>
  <si>
    <t>Note</t>
  </si>
  <si>
    <t>Valori percentuali su triennio</t>
  </si>
  <si>
    <t>Regione Marche - stato buono</t>
  </si>
  <si>
    <t>Regione Marche - stato chimico buono</t>
  </si>
  <si>
    <t>Regione Marche - stato chimico scarso</t>
  </si>
  <si>
    <t>Regione Marche - stato chimico non determinato</t>
  </si>
  <si>
    <t>Regione Marche - stato quantitativo buono</t>
  </si>
  <si>
    <t>Regione Marche - stato quantitativo scarso</t>
  </si>
  <si>
    <t>Regione Marche - stato quantitativo non determinato</t>
  </si>
  <si>
    <t>Regione Marche - stato ecologico elevato</t>
  </si>
  <si>
    <t>Regione Marche - stato ecologico buono</t>
  </si>
  <si>
    <t>Regione Marche - stato ecologico sufficiente</t>
  </si>
  <si>
    <t>Regione Marche - stato chimico non buono</t>
  </si>
  <si>
    <t>1.2.2 Grave deprivazione materiale e sociale</t>
  </si>
  <si>
    <t>2.1.2 Prevalenza di moderata o severa insicurezza alimentare nella popolazione</t>
  </si>
  <si>
    <t xml:space="preserve">9.1.2.b Volumi trasportati di passeggeri, per modalità di trasporto </t>
  </si>
  <si>
    <t xml:space="preserve">Migliaia </t>
  </si>
  <si>
    <t>Trasporto ferroviario</t>
  </si>
  <si>
    <t>Trasporto aereo</t>
  </si>
  <si>
    <t>Trasporto marittimo</t>
  </si>
  <si>
    <t>Unità</t>
  </si>
  <si>
    <t>488 902</t>
  </si>
  <si>
    <t>460 017</t>
  </si>
  <si>
    <t>466 912</t>
  </si>
  <si>
    <t>487 320</t>
  </si>
  <si>
    <t>402 470</t>
  </si>
  <si>
    <t>420 061</t>
  </si>
  <si>
    <t>503 721</t>
  </si>
  <si>
    <t>597 099</t>
  </si>
  <si>
    <t>553 406</t>
  </si>
  <si>
    <t>494 421</t>
  </si>
  <si>
    <t>472 085</t>
  </si>
  <si>
    <t>514 935</t>
  </si>
  <si>
    <t>477 008</t>
  </si>
  <si>
    <t>477 472</t>
  </si>
  <si>
    <t>447 144</t>
  </si>
  <si>
    <t>481 804</t>
  </si>
  <si>
    <t>148 899</t>
  </si>
  <si>
    <t>239 135</t>
  </si>
  <si>
    <t>466 331</t>
  </si>
  <si>
    <t xml:space="preserve">Trasporto marittimo </t>
  </si>
  <si>
    <t>1 046</t>
  </si>
  <si>
    <t>9.5.1.d Percentuale di imprese (con almeno 10 addetti) che hanno introdotto innovazioni di prodotto e/o processo sul totale delle imprese (con almeno 10 addetti)</t>
  </si>
  <si>
    <t>9.5.1.e Imprese con attività innovative di prodotto e/o processo (per 100 imprese)</t>
  </si>
  <si>
    <t>11.1.1.a Percentuale di persone in abitazioni con problemi strutturali o problemi di umidità</t>
  </si>
  <si>
    <t xml:space="preserve">15.3.1.a Frammentazione del territorio naturale e agricolo 
</t>
  </si>
  <si>
    <t>Numero per 100 km2</t>
  </si>
  <si>
    <t>Pesaro-Urbino</t>
  </si>
  <si>
    <t>Qualità eccellente</t>
  </si>
  <si>
    <t xml:space="preserve">Qualità Buona </t>
  </si>
  <si>
    <t xml:space="preserve">Qualità Sufficiente </t>
  </si>
  <si>
    <t>Qualità Scarsa</t>
  </si>
  <si>
    <t>Regione Marche - stato non buono</t>
  </si>
  <si>
    <t xml:space="preserve">11.1.1.c Grave deprivazione abitativa </t>
  </si>
  <si>
    <t>Regione Marche - obiettivo qualità ecologica (elevato e buono)</t>
  </si>
  <si>
    <t>Regione Marche - altro</t>
  </si>
  <si>
    <t>Italia - obiettivo qualità ecologica (elevato e buono)</t>
  </si>
  <si>
    <t>Italia - altro</t>
  </si>
  <si>
    <t>L'indicatore ARPAM fornisce solo il dato per buono/non buono e solo per i fiumi, senza distinzione ulteriore. Il valore trienno inserito nel primo anno</t>
  </si>
  <si>
    <t>9.1.2.d Utenti assidui dei mezzi pubblici</t>
  </si>
  <si>
    <t>ARPAM fornisce anche dati comunali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</si>
</sst>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0.000000"/>
    <numFmt numFmtId="165" formatCode="0.0"/>
    <numFmt numFmtId="166" formatCode="#,##0.0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u/>
      <sz val="10"/>
      <color theme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78A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9" fontId="11" fillId="0" borderId="0" applyFont="0" applyFill="0" applyBorder="0" applyAlignment="0" applyProtection="0"/>
    <xf numFmtId="0" fontId="11" fillId="0" borderId="0"/>
    <xf numFmtId="164" fontId="12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0" fontId="1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0" fontId="0" fillId="3" borderId="5" xfId="0" applyFill="1" applyBorder="1"/>
    <xf numFmtId="0" fontId="3" fillId="3" borderId="5" xfId="0" applyFont="1" applyFill="1" applyBorder="1" applyAlignment="1">
      <alignment wrapText="1"/>
    </xf>
    <xf numFmtId="0" fontId="0" fillId="3" borderId="5" xfId="0" applyNumberFormat="1" applyFill="1" applyBorder="1"/>
    <xf numFmtId="0" fontId="0" fillId="0" borderId="0" xfId="0" applyFill="1"/>
    <xf numFmtId="3" fontId="0" fillId="3" borderId="5" xfId="0" applyNumberFormat="1" applyFill="1" applyBorder="1"/>
    <xf numFmtId="0" fontId="0" fillId="0" borderId="0" xfId="0" applyFill="1" applyBorder="1"/>
    <xf numFmtId="0" fontId="0" fillId="3" borderId="8" xfId="0" applyFill="1" applyBorder="1"/>
    <xf numFmtId="0" fontId="15" fillId="0" borderId="0" xfId="0" applyFont="1" applyFill="1" applyBorder="1"/>
    <xf numFmtId="0" fontId="15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5" fillId="3" borderId="6" xfId="0" applyFont="1" applyFill="1" applyBorder="1"/>
    <xf numFmtId="0" fontId="6" fillId="3" borderId="5" xfId="0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5" xfId="0" applyBorder="1"/>
    <xf numFmtId="0" fontId="0" fillId="0" borderId="2" xfId="0" applyFill="1" applyBorder="1"/>
    <xf numFmtId="0" fontId="15" fillId="0" borderId="5" xfId="0" applyFont="1" applyFill="1" applyBorder="1"/>
    <xf numFmtId="0" fontId="0" fillId="0" borderId="8" xfId="0" applyFill="1" applyBorder="1"/>
    <xf numFmtId="0" fontId="3" fillId="0" borderId="5" xfId="0" applyFont="1" applyFill="1" applyBorder="1" applyAlignment="1">
      <alignment wrapText="1"/>
    </xf>
    <xf numFmtId="0" fontId="0" fillId="0" borderId="8" xfId="0" applyBorder="1"/>
    <xf numFmtId="0" fontId="0" fillId="0" borderId="6" xfId="0" applyFill="1" applyBorder="1"/>
    <xf numFmtId="0" fontId="0" fillId="0" borderId="5" xfId="0" applyNumberFormat="1" applyFill="1" applyBorder="1"/>
    <xf numFmtId="2" fontId="0" fillId="0" borderId="5" xfId="0" applyNumberFormat="1" applyFill="1" applyBorder="1"/>
    <xf numFmtId="0" fontId="15" fillId="0" borderId="5" xfId="0" applyNumberFormat="1" applyFont="1" applyFill="1" applyBorder="1"/>
    <xf numFmtId="0" fontId="0" fillId="0" borderId="12" xfId="0" applyFill="1" applyBorder="1"/>
    <xf numFmtId="0" fontId="0" fillId="0" borderId="7" xfId="0" applyFill="1" applyBorder="1"/>
    <xf numFmtId="0" fontId="0" fillId="0" borderId="5" xfId="0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2" fontId="0" fillId="3" borderId="5" xfId="0" applyNumberFormat="1" applyFill="1" applyBorder="1"/>
    <xf numFmtId="0" fontId="3" fillId="3" borderId="8" xfId="0" applyFont="1" applyFill="1" applyBorder="1" applyAlignment="1">
      <alignment wrapText="1"/>
    </xf>
    <xf numFmtId="0" fontId="0" fillId="4" borderId="5" xfId="0" applyFill="1" applyBorder="1"/>
    <xf numFmtId="0" fontId="0" fillId="4" borderId="0" xfId="0" applyFill="1"/>
    <xf numFmtId="0" fontId="0" fillId="4" borderId="8" xfId="0" applyFill="1" applyBorder="1"/>
    <xf numFmtId="0" fontId="0" fillId="4" borderId="4" xfId="0" applyFill="1" applyBorder="1"/>
    <xf numFmtId="0" fontId="0" fillId="4" borderId="2" xfId="0" applyFill="1" applyBorder="1"/>
    <xf numFmtId="0" fontId="0" fillId="4" borderId="13" xfId="0" applyFill="1" applyBorder="1"/>
    <xf numFmtId="0" fontId="0" fillId="3" borderId="0" xfId="0" applyFill="1"/>
    <xf numFmtId="0" fontId="15" fillId="3" borderId="5" xfId="0" applyFont="1" applyFill="1" applyBorder="1" applyAlignment="1">
      <alignment wrapText="1"/>
    </xf>
    <xf numFmtId="0" fontId="15" fillId="3" borderId="5" xfId="0" applyNumberFormat="1" applyFont="1" applyFill="1" applyBorder="1"/>
    <xf numFmtId="0" fontId="0" fillId="4" borderId="0" xfId="0" applyFill="1" applyBorder="1"/>
    <xf numFmtId="0" fontId="0" fillId="3" borderId="13" xfId="0" applyFill="1" applyBorder="1"/>
    <xf numFmtId="0" fontId="0" fillId="0" borderId="14" xfId="0" applyBorder="1"/>
    <xf numFmtId="0" fontId="0" fillId="0" borderId="13" xfId="0" applyBorder="1"/>
    <xf numFmtId="0" fontId="0" fillId="0" borderId="13" xfId="0" applyFill="1" applyBorder="1"/>
    <xf numFmtId="0" fontId="0" fillId="0" borderId="16" xfId="0" applyFill="1" applyBorder="1"/>
    <xf numFmtId="0" fontId="0" fillId="4" borderId="16" xfId="0" applyFill="1" applyBorder="1"/>
    <xf numFmtId="0" fontId="0" fillId="4" borderId="10" xfId="0" applyFill="1" applyBorder="1"/>
    <xf numFmtId="0" fontId="0" fillId="4" borderId="12" xfId="0" applyFill="1" applyBorder="1"/>
    <xf numFmtId="0" fontId="0" fillId="0" borderId="16" xfId="0" applyBorder="1"/>
    <xf numFmtId="0" fontId="0" fillId="4" borderId="17" xfId="0" applyFill="1" applyBorder="1"/>
    <xf numFmtId="0" fontId="0" fillId="0" borderId="17" xfId="0" applyFill="1" applyBorder="1"/>
    <xf numFmtId="0" fontId="15" fillId="3" borderId="18" xfId="0" applyFont="1" applyFill="1" applyBorder="1"/>
    <xf numFmtId="0" fontId="0" fillId="0" borderId="0" xfId="0" applyFont="1" applyFill="1" applyBorder="1"/>
    <xf numFmtId="165" fontId="0" fillId="0" borderId="5" xfId="0" applyNumberFormat="1" applyFill="1" applyBorder="1"/>
    <xf numFmtId="165" fontId="0" fillId="3" borderId="5" xfId="0" applyNumberFormat="1" applyFill="1" applyBorder="1"/>
    <xf numFmtId="0" fontId="0" fillId="0" borderId="18" xfId="0" applyFill="1" applyBorder="1"/>
    <xf numFmtId="0" fontId="15" fillId="0" borderId="16" xfId="0" applyFont="1" applyFill="1" applyBorder="1"/>
    <xf numFmtId="0" fontId="0" fillId="4" borderId="20" xfId="0" applyFill="1" applyBorder="1"/>
    <xf numFmtId="3" fontId="0" fillId="0" borderId="5" xfId="0" applyNumberFormat="1" applyFill="1" applyBorder="1"/>
    <xf numFmtId="0" fontId="16" fillId="3" borderId="5" xfId="0" applyFont="1" applyFill="1" applyBorder="1" applyAlignment="1">
      <alignment wrapText="1"/>
    </xf>
    <xf numFmtId="2" fontId="0" fillId="0" borderId="5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/>
    <xf numFmtId="0" fontId="6" fillId="3" borderId="5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5" fillId="3" borderId="0" xfId="0" applyFont="1" applyFill="1" applyBorder="1"/>
    <xf numFmtId="0" fontId="0" fillId="0" borderId="5" xfId="0" applyFont="1" applyFill="1" applyBorder="1"/>
    <xf numFmtId="0" fontId="0" fillId="0" borderId="13" xfId="0" applyFont="1" applyFill="1" applyBorder="1"/>
    <xf numFmtId="0" fontId="0" fillId="0" borderId="16" xfId="0" applyFont="1" applyFill="1" applyBorder="1"/>
    <xf numFmtId="0" fontId="0" fillId="0" borderId="6" xfId="0" applyFont="1" applyFill="1" applyBorder="1"/>
    <xf numFmtId="0" fontId="0" fillId="0" borderId="15" xfId="0" applyFont="1" applyFill="1" applyBorder="1"/>
    <xf numFmtId="0" fontId="0" fillId="0" borderId="18" xfId="0" applyFont="1" applyFill="1" applyBorder="1"/>
    <xf numFmtId="0" fontId="0" fillId="0" borderId="10" xfId="0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11" xfId="0" applyFill="1" applyBorder="1"/>
    <xf numFmtId="0" fontId="1" fillId="2" borderId="13" xfId="0" applyFont="1" applyFill="1" applyBorder="1" applyAlignment="1">
      <alignment horizontal="left" wrapText="1"/>
    </xf>
    <xf numFmtId="0" fontId="0" fillId="3" borderId="14" xfId="0" applyFill="1" applyBorder="1"/>
    <xf numFmtId="0" fontId="15" fillId="3" borderId="13" xfId="0" applyFont="1" applyFill="1" applyBorder="1"/>
    <xf numFmtId="0" fontId="0" fillId="3" borderId="13" xfId="0" applyNumberFormat="1" applyFill="1" applyBorder="1"/>
    <xf numFmtId="0" fontId="15" fillId="0" borderId="13" xfId="0" applyFont="1" applyFill="1" applyBorder="1"/>
    <xf numFmtId="0" fontId="0" fillId="0" borderId="13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5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15" fillId="0" borderId="0" xfId="0" applyFont="1"/>
    <xf numFmtId="2" fontId="0" fillId="0" borderId="13" xfId="0" applyNumberFormat="1" applyFill="1" applyBorder="1" applyAlignment="1">
      <alignment horizontal="right"/>
    </xf>
    <xf numFmtId="0" fontId="15" fillId="0" borderId="5" xfId="0" applyFont="1" applyBorder="1"/>
    <xf numFmtId="165" fontId="15" fillId="0" borderId="5" xfId="0" applyNumberFormat="1" applyFont="1" applyFill="1" applyBorder="1"/>
    <xf numFmtId="0" fontId="15" fillId="0" borderId="5" xfId="0" applyFont="1" applyBorder="1" applyAlignment="1">
      <alignment wrapText="1"/>
    </xf>
    <xf numFmtId="0" fontId="0" fillId="0" borderId="13" xfId="0" applyNumberFormat="1" applyFill="1" applyBorder="1" applyAlignment="1">
      <alignment horizontal="right"/>
    </xf>
    <xf numFmtId="0" fontId="0" fillId="0" borderId="19" xfId="0" applyFill="1" applyBorder="1"/>
    <xf numFmtId="0" fontId="0" fillId="0" borderId="3" xfId="0" applyFill="1" applyBorder="1"/>
    <xf numFmtId="3" fontId="0" fillId="0" borderId="5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2" fontId="15" fillId="0" borderId="5" xfId="0" applyNumberFormat="1" applyFont="1" applyFill="1" applyBorder="1"/>
    <xf numFmtId="2" fontId="0" fillId="3" borderId="5" xfId="0" applyNumberFormat="1" applyFill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1" fontId="0" fillId="0" borderId="5" xfId="0" applyNumberFormat="1" applyFill="1" applyBorder="1"/>
    <xf numFmtId="9" fontId="0" fillId="0" borderId="5" xfId="0" applyNumberFormat="1" applyFill="1" applyBorder="1"/>
    <xf numFmtId="0" fontId="0" fillId="3" borderId="5" xfId="0" applyNumberFormat="1" applyFill="1" applyBorder="1" applyAlignment="1">
      <alignment wrapText="1"/>
    </xf>
    <xf numFmtId="2" fontId="0" fillId="3" borderId="13" xfId="0" applyNumberFormat="1" applyFill="1" applyBorder="1"/>
    <xf numFmtId="165" fontId="0" fillId="3" borderId="13" xfId="0" applyNumberFormat="1" applyFill="1" applyBorder="1"/>
    <xf numFmtId="0" fontId="0" fillId="0" borderId="5" xfId="0" applyFont="1" applyFill="1" applyBorder="1" applyAlignment="1">
      <alignment vertical="center"/>
    </xf>
    <xf numFmtId="0" fontId="0" fillId="3" borderId="5" xfId="0" applyFont="1" applyFill="1" applyBorder="1"/>
    <xf numFmtId="0" fontId="0" fillId="3" borderId="5" xfId="0" applyNumberFormat="1" applyFont="1" applyFill="1" applyBorder="1"/>
    <xf numFmtId="0" fontId="0" fillId="3" borderId="13" xfId="0" applyFont="1" applyFill="1" applyBorder="1"/>
    <xf numFmtId="0" fontId="3" fillId="0" borderId="5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5" xfId="0" applyNumberFormat="1" applyFont="1" applyFill="1" applyBorder="1" applyAlignment="1">
      <alignment wrapText="1"/>
    </xf>
    <xf numFmtId="166" fontId="0" fillId="3" borderId="5" xfId="0" applyNumberFormat="1" applyFill="1" applyBorder="1"/>
    <xf numFmtId="4" fontId="0" fillId="3" borderId="5" xfId="0" applyNumberFormat="1" applyFill="1" applyBorder="1"/>
    <xf numFmtId="0" fontId="5" fillId="0" borderId="5" xfId="1" applyFont="1" applyFill="1" applyBorder="1" applyAlignment="1">
      <alignment wrapText="1"/>
    </xf>
    <xf numFmtId="0" fontId="1" fillId="0" borderId="5" xfId="1" applyFont="1" applyFill="1" applyBorder="1"/>
    <xf numFmtId="3" fontId="0" fillId="0" borderId="13" xfId="0" applyNumberFormat="1" applyFill="1" applyBorder="1"/>
    <xf numFmtId="167" fontId="0" fillId="0" borderId="5" xfId="0" applyNumberFormat="1" applyFill="1" applyBorder="1"/>
    <xf numFmtId="0" fontId="15" fillId="0" borderId="17" xfId="0" applyFont="1" applyFill="1" applyBorder="1"/>
    <xf numFmtId="0" fontId="15" fillId="0" borderId="8" xfId="0" applyFont="1" applyFill="1" applyBorder="1"/>
    <xf numFmtId="0" fontId="15" fillId="0" borderId="18" xfId="0" applyFont="1" applyFill="1" applyBorder="1"/>
    <xf numFmtId="0" fontId="15" fillId="0" borderId="6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165" fontId="0" fillId="0" borderId="5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/>
    </xf>
    <xf numFmtId="0" fontId="15" fillId="0" borderId="13" xfId="0" applyNumberFormat="1" applyFont="1" applyFill="1" applyBorder="1"/>
    <xf numFmtId="0" fontId="3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5" xfId="0" applyFill="1" applyBorder="1"/>
  </cellXfs>
  <cellStyles count="31">
    <cellStyle name="Collegamento ipertestuale 2" xfId="29" xr:uid="{00000000-0005-0000-0000-000000000000}"/>
    <cellStyle name="decnumbercell6" xfId="7" xr:uid="{00000000-0005-0000-0000-000001000000}"/>
    <cellStyle name="Excel Built-in Explanatory Text" xfId="8" xr:uid="{00000000-0005-0000-0000-000002000000}"/>
    <cellStyle name="Hyperlink" xfId="1" xr:uid="{00000000-0005-0000-0000-000003000000}"/>
    <cellStyle name="Normale" xfId="0" builtinId="0"/>
    <cellStyle name="Normale 10" xfId="2" xr:uid="{00000000-0005-0000-0000-000005000000}"/>
    <cellStyle name="Normale 2" xfId="3" xr:uid="{00000000-0005-0000-0000-000006000000}"/>
    <cellStyle name="Normale 2 2" xfId="9" xr:uid="{00000000-0005-0000-0000-000007000000}"/>
    <cellStyle name="Normale 2 2 2" xfId="26" xr:uid="{00000000-0005-0000-0000-000008000000}"/>
    <cellStyle name="Normale 2 2 3" xfId="18" xr:uid="{00000000-0005-0000-0000-000009000000}"/>
    <cellStyle name="Normale 2 3" xfId="4" xr:uid="{00000000-0005-0000-0000-00000A000000}"/>
    <cellStyle name="Normale 2 3 2" xfId="19" xr:uid="{00000000-0005-0000-0000-00000B000000}"/>
    <cellStyle name="Normale 2 4" xfId="13" xr:uid="{00000000-0005-0000-0000-00000C000000}"/>
    <cellStyle name="Normale 2 4 2" xfId="24" xr:uid="{00000000-0005-0000-0000-00000D000000}"/>
    <cellStyle name="Normale 2 4 3" xfId="28" xr:uid="{00000000-0005-0000-0000-00000E000000}"/>
    <cellStyle name="Normale 2 5" xfId="25" xr:uid="{00000000-0005-0000-0000-00000F000000}"/>
    <cellStyle name="Normale 2 6" xfId="17" xr:uid="{00000000-0005-0000-0000-000010000000}"/>
    <cellStyle name="Normale 3" xfId="6" xr:uid="{00000000-0005-0000-0000-000011000000}"/>
    <cellStyle name="Normale 3 2" xfId="20" xr:uid="{00000000-0005-0000-0000-000012000000}"/>
    <cellStyle name="Normale 4" xfId="10" xr:uid="{00000000-0005-0000-0000-000013000000}"/>
    <cellStyle name="Normale 4 2" xfId="14" xr:uid="{00000000-0005-0000-0000-000014000000}"/>
    <cellStyle name="Normale 4 3" xfId="21" xr:uid="{00000000-0005-0000-0000-000015000000}"/>
    <cellStyle name="Normale 5" xfId="11" xr:uid="{00000000-0005-0000-0000-000016000000}"/>
    <cellStyle name="Normale 5 2" xfId="22" xr:uid="{00000000-0005-0000-0000-000017000000}"/>
    <cellStyle name="Normale 6" xfId="15" xr:uid="{00000000-0005-0000-0000-000018000000}"/>
    <cellStyle name="Normale 6 2" xfId="23" xr:uid="{00000000-0005-0000-0000-000019000000}"/>
    <cellStyle name="Normale 7" xfId="16" xr:uid="{00000000-0005-0000-0000-00001A000000}"/>
    <cellStyle name="Normale 7 2" xfId="27" xr:uid="{00000000-0005-0000-0000-00001B000000}"/>
    <cellStyle name="Normale 8" xfId="30" xr:uid="{00000000-0005-0000-0000-00001C000000}"/>
    <cellStyle name="Normale 9" xfId="12" xr:uid="{00000000-0005-0000-0000-00001D000000}"/>
    <cellStyle name="Percentuale 2" xfId="5" xr:uid="{00000000-0005-0000-0000-00001E000000}"/>
  </cellStyles>
  <dxfs count="0"/>
  <tableStyles count="0" defaultTableStyle="TableStyleMedium2" defaultPivotStyle="PivotStyleMedium9"/>
  <colors>
    <mruColors>
      <color rgb="FFCC3300"/>
      <color rgb="FFFCDCE7"/>
      <color rgb="FFF578A4"/>
      <color rgb="FFE37B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04"/>
  <sheetViews>
    <sheetView tabSelected="1" topLeftCell="C1" zoomScale="110" zoomScaleNormal="110" workbookViewId="0">
      <pane ySplit="1" topLeftCell="A478" activePane="bottomLeft" state="frozen"/>
      <selection activeCell="C1" sqref="C1"/>
      <selection pane="bottomLeft" activeCell="E501" sqref="E501"/>
    </sheetView>
  </sheetViews>
  <sheetFormatPr defaultColWidth="8.88671875" defaultRowHeight="14.4" x14ac:dyDescent="0.3"/>
  <cols>
    <col min="1" max="2" width="0" hidden="1" customWidth="1"/>
    <col min="3" max="3" width="63.5546875" style="1" customWidth="1"/>
    <col min="4" max="4" width="16.33203125" style="1" customWidth="1"/>
    <col min="5" max="5" width="28.88671875" customWidth="1"/>
    <col min="6" max="6" width="16.44140625" customWidth="1"/>
    <col min="7" max="7" width="13.44140625" customWidth="1"/>
    <col min="8" max="8" width="12.5546875" customWidth="1"/>
    <col min="9" max="9" width="14" customWidth="1"/>
    <col min="10" max="10" width="18.44140625" customWidth="1"/>
    <col min="11" max="11" width="10.88671875" customWidth="1"/>
    <col min="12" max="12" width="14.109375" customWidth="1"/>
    <col min="13" max="13" width="13.5546875" customWidth="1"/>
    <col min="14" max="14" width="16.44140625" customWidth="1"/>
    <col min="15" max="15" width="15.109375" customWidth="1"/>
    <col min="16" max="16" width="10.88671875" customWidth="1"/>
    <col min="17" max="17" width="11.44140625" customWidth="1"/>
    <col min="18" max="18" width="13.88671875" customWidth="1"/>
    <col min="19" max="19" width="18.109375" customWidth="1"/>
    <col min="20" max="20" width="11.44140625" customWidth="1"/>
    <col min="21" max="21" width="11" customWidth="1"/>
    <col min="22" max="22" width="12.44140625" customWidth="1"/>
    <col min="23" max="25" width="11.44140625" customWidth="1"/>
    <col min="26" max="47" width="8.88671875" style="7"/>
  </cols>
  <sheetData>
    <row r="1" spans="1:57" s="17" customFormat="1" ht="28.8" x14ac:dyDescent="0.3">
      <c r="A1" s="17">
        <v>0</v>
      </c>
      <c r="C1" s="70" t="s">
        <v>0</v>
      </c>
      <c r="D1" s="70" t="s">
        <v>144</v>
      </c>
      <c r="E1" s="70" t="s">
        <v>1</v>
      </c>
      <c r="F1" s="71">
        <v>2004</v>
      </c>
      <c r="G1" s="71">
        <v>2005</v>
      </c>
      <c r="H1" s="72">
        <v>2006</v>
      </c>
      <c r="I1" s="71">
        <v>2007</v>
      </c>
      <c r="J1" s="72">
        <v>2008</v>
      </c>
      <c r="K1" s="72">
        <v>2009</v>
      </c>
      <c r="L1" s="72">
        <v>2010</v>
      </c>
      <c r="M1" s="72">
        <v>2011</v>
      </c>
      <c r="N1" s="72">
        <v>2012</v>
      </c>
      <c r="O1" s="72">
        <v>2013</v>
      </c>
      <c r="P1" s="72">
        <v>2014</v>
      </c>
      <c r="Q1" s="72">
        <v>2015</v>
      </c>
      <c r="R1" s="72">
        <v>2016</v>
      </c>
      <c r="S1" s="72">
        <v>2017</v>
      </c>
      <c r="T1" s="72">
        <v>2018</v>
      </c>
      <c r="U1" s="72">
        <v>2019</v>
      </c>
      <c r="V1" s="72">
        <v>2020</v>
      </c>
      <c r="W1" s="72">
        <v>2021</v>
      </c>
      <c r="X1" s="84">
        <v>2022</v>
      </c>
      <c r="Y1" s="72">
        <v>2023</v>
      </c>
      <c r="Z1" s="48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</row>
    <row r="2" spans="1:57" s="20" customFormat="1" x14ac:dyDescent="0.3">
      <c r="A2" s="22" t="str">
        <f>IF(B2=C2,B2,A296)</f>
        <v>1.2.1 Incidenza di povertà relativa individuale</v>
      </c>
      <c r="B2" s="45" t="str">
        <f t="shared" ref="B2:B34" si="0">IF(FALSE=OR(C2="Italia",C2="Centro",C2="Regione Marche"),C2,"")</f>
        <v>1.2.1 Incidenza di povertà relativa individuale</v>
      </c>
      <c r="C2" s="33" t="s">
        <v>100</v>
      </c>
      <c r="D2" s="33"/>
      <c r="E2" s="8" t="s">
        <v>11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5"/>
      <c r="Y2" s="8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54"/>
    </row>
    <row r="3" spans="1:57" s="15" customFormat="1" x14ac:dyDescent="0.3">
      <c r="A3" s="17" t="str">
        <f t="shared" ref="A3:A5" si="1">IF(B3=C3,B3,A2)</f>
        <v>1.2.1 Incidenza di povertà relativa individuale</v>
      </c>
      <c r="B3" s="46" t="str">
        <f t="shared" si="0"/>
        <v/>
      </c>
      <c r="C3" s="12" t="s">
        <v>3</v>
      </c>
      <c r="D3" s="12"/>
      <c r="E3" s="2"/>
      <c r="F3" s="2">
        <v>11.3</v>
      </c>
      <c r="G3" s="2">
        <v>11.1</v>
      </c>
      <c r="H3" s="2">
        <v>10.4</v>
      </c>
      <c r="I3" s="2">
        <v>10.5</v>
      </c>
      <c r="J3" s="2">
        <v>11.1</v>
      </c>
      <c r="K3" s="2">
        <v>10.6</v>
      </c>
      <c r="L3" s="2">
        <v>11.2</v>
      </c>
      <c r="M3" s="2">
        <v>11.2</v>
      </c>
      <c r="N3" s="2">
        <v>12.8</v>
      </c>
      <c r="O3" s="2">
        <v>13</v>
      </c>
      <c r="P3" s="2">
        <v>12</v>
      </c>
      <c r="Q3" s="2">
        <v>13.7</v>
      </c>
      <c r="R3" s="2">
        <v>14</v>
      </c>
      <c r="S3" s="2">
        <v>15.6</v>
      </c>
      <c r="T3" s="2">
        <v>15</v>
      </c>
      <c r="U3" s="2">
        <v>14.7</v>
      </c>
      <c r="V3" s="2">
        <v>13.5</v>
      </c>
      <c r="W3" s="2">
        <v>14.8</v>
      </c>
      <c r="X3" s="44">
        <v>14.8</v>
      </c>
      <c r="Y3" s="2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48"/>
    </row>
    <row r="4" spans="1:57" s="15" customFormat="1" x14ac:dyDescent="0.3">
      <c r="A4" s="17" t="str">
        <f t="shared" si="1"/>
        <v>1.2.1 Incidenza di povertà relativa individuale</v>
      </c>
      <c r="B4" s="46" t="str">
        <f t="shared" si="0"/>
        <v/>
      </c>
      <c r="C4" s="12" t="s">
        <v>4</v>
      </c>
      <c r="D4" s="12"/>
      <c r="E4" s="2"/>
      <c r="F4" s="2">
        <v>8.3000000000000007</v>
      </c>
      <c r="G4" s="2">
        <v>7.5</v>
      </c>
      <c r="H4" s="2">
        <v>8.9</v>
      </c>
      <c r="I4" s="2">
        <v>7.5</v>
      </c>
      <c r="J4" s="2">
        <v>8.5</v>
      </c>
      <c r="K4" s="2">
        <v>7.5</v>
      </c>
      <c r="L4" s="2">
        <v>10.4</v>
      </c>
      <c r="M4" s="2">
        <v>9.1</v>
      </c>
      <c r="N4" s="2">
        <v>9.6</v>
      </c>
      <c r="O4" s="2">
        <v>9.1999999999999993</v>
      </c>
      <c r="P4" s="2">
        <v>8.4</v>
      </c>
      <c r="Q4" s="2">
        <v>9.6999999999999993</v>
      </c>
      <c r="R4" s="2">
        <v>10.7</v>
      </c>
      <c r="S4" s="2">
        <v>10.5</v>
      </c>
      <c r="T4" s="2">
        <v>10.5</v>
      </c>
      <c r="U4" s="2">
        <v>9.6999999999999993</v>
      </c>
      <c r="V4" s="2">
        <v>8.9</v>
      </c>
      <c r="W4" s="2">
        <v>10</v>
      </c>
      <c r="X4" s="44">
        <v>9.9</v>
      </c>
      <c r="Y4" s="2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48"/>
    </row>
    <row r="5" spans="1:57" s="15" customFormat="1" x14ac:dyDescent="0.3">
      <c r="A5" s="17" t="str">
        <f t="shared" si="1"/>
        <v>1.2.1 Incidenza di povertà relativa individuale</v>
      </c>
      <c r="B5" s="46" t="str">
        <f t="shared" si="0"/>
        <v/>
      </c>
      <c r="C5" s="12" t="s">
        <v>5</v>
      </c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13</v>
      </c>
      <c r="Q5" s="2">
        <v>12</v>
      </c>
      <c r="R5" s="2">
        <v>11.1</v>
      </c>
      <c r="S5" s="2">
        <v>12.4</v>
      </c>
      <c r="T5" s="2">
        <v>13.5</v>
      </c>
      <c r="U5" s="2">
        <v>13.2</v>
      </c>
      <c r="V5" s="2">
        <v>14.6</v>
      </c>
      <c r="W5" s="2">
        <v>11.4</v>
      </c>
      <c r="X5" s="44">
        <v>13.1</v>
      </c>
      <c r="Y5" s="2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48"/>
    </row>
    <row r="6" spans="1:57" s="73" customFormat="1" x14ac:dyDescent="0.3">
      <c r="A6" s="99"/>
      <c r="B6" s="9" t="str">
        <f t="shared" si="0"/>
        <v>1.2.2 Grave deprivazione materiale e sociale</v>
      </c>
      <c r="C6" s="69" t="s">
        <v>157</v>
      </c>
      <c r="D6" s="30"/>
      <c r="E6" s="101" t="s">
        <v>11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02"/>
      <c r="T6" s="19"/>
      <c r="U6" s="19"/>
      <c r="V6" s="19"/>
      <c r="W6" s="19"/>
      <c r="X6" s="88"/>
      <c r="Y6" s="1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7" s="73" customFormat="1" x14ac:dyDescent="0.3">
      <c r="A7" s="99"/>
      <c r="B7" s="99"/>
      <c r="C7" s="103" t="s">
        <v>3</v>
      </c>
      <c r="D7" s="3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2"/>
      <c r="T7" s="19"/>
      <c r="U7" s="19"/>
      <c r="V7" s="19"/>
      <c r="W7" s="19">
        <v>5.9</v>
      </c>
      <c r="X7" s="88">
        <v>4.5</v>
      </c>
      <c r="Y7" s="1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7" s="73" customFormat="1" x14ac:dyDescent="0.3">
      <c r="A8" s="99"/>
      <c r="B8" s="99"/>
      <c r="C8" s="103" t="s">
        <v>4</v>
      </c>
      <c r="D8" s="3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2"/>
      <c r="T8" s="19"/>
      <c r="U8" s="19"/>
      <c r="V8" s="19"/>
      <c r="W8" s="19">
        <v>3.8</v>
      </c>
      <c r="X8" s="88">
        <v>2.1</v>
      </c>
      <c r="Y8" s="1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7" s="73" customFormat="1" x14ac:dyDescent="0.3">
      <c r="A9" s="99"/>
      <c r="B9" s="99"/>
      <c r="C9" s="30" t="s">
        <v>5</v>
      </c>
      <c r="D9" s="3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2"/>
      <c r="T9" s="19"/>
      <c r="U9" s="19"/>
      <c r="V9" s="19"/>
      <c r="W9" s="19">
        <v>3.3</v>
      </c>
      <c r="X9" s="88">
        <v>2.1</v>
      </c>
      <c r="Y9" s="1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7" s="13" customFormat="1" ht="28.8" x14ac:dyDescent="0.3">
      <c r="A10" s="99"/>
      <c r="B10" s="99" t="str">
        <f t="shared" si="0"/>
        <v>2.1.2 Prevalenza di moderata o severa insicurezza alimentare nella popolazione</v>
      </c>
      <c r="C10" s="63" t="s">
        <v>158</v>
      </c>
      <c r="D10" s="41"/>
      <c r="E10" s="10" t="s">
        <v>99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86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55"/>
    </row>
    <row r="11" spans="1:57" s="13" customFormat="1" x14ac:dyDescent="0.3">
      <c r="A11" s="99"/>
      <c r="B11" s="99"/>
      <c r="C11" s="41" t="s">
        <v>3</v>
      </c>
      <c r="D11" s="4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5154.5</v>
      </c>
      <c r="R11" s="10">
        <v>4596.6000000000004</v>
      </c>
      <c r="S11" s="10">
        <v>4512.3999999999996</v>
      </c>
      <c r="T11" s="10">
        <v>4340</v>
      </c>
      <c r="U11" s="10">
        <v>3987</v>
      </c>
      <c r="V11" s="10">
        <v>3776.7</v>
      </c>
      <c r="W11" s="10">
        <v>3381.9</v>
      </c>
      <c r="X11" s="86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55"/>
    </row>
    <row r="12" spans="1:57" s="13" customFormat="1" x14ac:dyDescent="0.3">
      <c r="A12" s="99"/>
      <c r="B12" s="99"/>
      <c r="C12" s="41" t="s">
        <v>4</v>
      </c>
      <c r="D12" s="4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86"/>
      <c r="Y12" s="1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55"/>
    </row>
    <row r="13" spans="1:57" s="13" customFormat="1" x14ac:dyDescent="0.3">
      <c r="A13" s="99"/>
      <c r="B13" s="99"/>
      <c r="C13" s="41" t="s">
        <v>5</v>
      </c>
      <c r="D13" s="4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86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55"/>
    </row>
    <row r="14" spans="1:57" s="15" customFormat="1" x14ac:dyDescent="0.3">
      <c r="A14" s="15" t="str">
        <f>IF(B14=C14,B14,#REF!)</f>
        <v>2.2.2 Eccesso di peso degli adulti (18 anni e più)</v>
      </c>
      <c r="B14" s="47" t="str">
        <f t="shared" si="0"/>
        <v>2.2.2 Eccesso di peso degli adulti (18 anni e più)</v>
      </c>
      <c r="C14" s="21" t="s">
        <v>54</v>
      </c>
      <c r="D14" s="21"/>
      <c r="E14" s="15" t="s">
        <v>35</v>
      </c>
      <c r="X14" s="4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48"/>
    </row>
    <row r="15" spans="1:57" s="15" customFormat="1" x14ac:dyDescent="0.3">
      <c r="A15" s="15" t="str">
        <f t="shared" ref="A15:A52" si="2">IF(B15=C15,B15,A14)</f>
        <v>2.2.2 Eccesso di peso degli adulti (18 anni e più)</v>
      </c>
      <c r="B15" s="47" t="str">
        <f t="shared" si="0"/>
        <v/>
      </c>
      <c r="C15" s="29" t="s">
        <v>3</v>
      </c>
      <c r="D15" s="29"/>
      <c r="G15" s="15">
        <v>45</v>
      </c>
      <c r="H15" s="15">
        <v>45.2</v>
      </c>
      <c r="I15" s="15">
        <v>45.5</v>
      </c>
      <c r="J15" s="15">
        <v>45.3</v>
      </c>
      <c r="K15" s="15">
        <v>46.1</v>
      </c>
      <c r="L15" s="15">
        <v>45.6</v>
      </c>
      <c r="M15" s="15">
        <v>45.4</v>
      </c>
      <c r="N15" s="15">
        <v>45.4</v>
      </c>
      <c r="O15" s="15">
        <v>45</v>
      </c>
      <c r="P15" s="15">
        <v>45.4</v>
      </c>
      <c r="Q15" s="15">
        <v>44.1</v>
      </c>
      <c r="R15" s="15">
        <v>44.8</v>
      </c>
      <c r="S15" s="15">
        <v>44.8</v>
      </c>
      <c r="T15" s="15">
        <v>44.8</v>
      </c>
      <c r="U15" s="15">
        <v>44.9</v>
      </c>
      <c r="V15" s="15">
        <v>45.9</v>
      </c>
      <c r="W15" s="15">
        <v>44.4</v>
      </c>
      <c r="X15" s="47">
        <v>44.5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48"/>
    </row>
    <row r="16" spans="1:57" s="15" customFormat="1" x14ac:dyDescent="0.3">
      <c r="A16" s="15" t="str">
        <f t="shared" si="2"/>
        <v>2.2.2 Eccesso di peso degli adulti (18 anni e più)</v>
      </c>
      <c r="B16" s="47" t="str">
        <f t="shared" si="0"/>
        <v/>
      </c>
      <c r="C16" s="29" t="s">
        <v>4</v>
      </c>
      <c r="D16" s="29"/>
      <c r="G16" s="15">
        <v>43.9</v>
      </c>
      <c r="H16" s="15">
        <v>43.7</v>
      </c>
      <c r="I16" s="15">
        <v>43.6</v>
      </c>
      <c r="J16" s="15">
        <v>43.6</v>
      </c>
      <c r="K16" s="15">
        <v>44.7</v>
      </c>
      <c r="L16" s="15">
        <v>44.4</v>
      </c>
      <c r="M16" s="15">
        <v>43.6</v>
      </c>
      <c r="N16" s="15">
        <v>43.4</v>
      </c>
      <c r="O16" s="15">
        <v>44.1</v>
      </c>
      <c r="P16" s="15">
        <v>43</v>
      </c>
      <c r="Q16" s="15">
        <v>43.5</v>
      </c>
      <c r="R16" s="15">
        <v>42.6</v>
      </c>
      <c r="S16" s="15">
        <v>41.9</v>
      </c>
      <c r="T16" s="15">
        <v>43.3</v>
      </c>
      <c r="U16" s="15">
        <v>43.7</v>
      </c>
      <c r="V16" s="15">
        <v>42.5</v>
      </c>
      <c r="W16" s="15">
        <v>42.7</v>
      </c>
      <c r="X16" s="47">
        <v>41.2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48"/>
    </row>
    <row r="17" spans="1:57" s="15" customFormat="1" x14ac:dyDescent="0.3">
      <c r="A17" s="15" t="str">
        <f t="shared" si="2"/>
        <v>2.2.2 Eccesso di peso degli adulti (18 anni e più)</v>
      </c>
      <c r="B17" s="47" t="str">
        <f t="shared" si="0"/>
        <v/>
      </c>
      <c r="C17" s="29" t="s">
        <v>5</v>
      </c>
      <c r="D17" s="29"/>
      <c r="G17" s="15">
        <v>44</v>
      </c>
      <c r="H17" s="15">
        <v>45.1</v>
      </c>
      <c r="I17" s="15">
        <v>43.8</v>
      </c>
      <c r="J17" s="15">
        <v>44.1</v>
      </c>
      <c r="K17" s="15">
        <v>45.2</v>
      </c>
      <c r="L17" s="15">
        <v>45.1</v>
      </c>
      <c r="M17" s="15">
        <v>46.7</v>
      </c>
      <c r="N17" s="15">
        <v>43.5</v>
      </c>
      <c r="O17" s="15">
        <v>43.4</v>
      </c>
      <c r="P17" s="15">
        <v>46.2</v>
      </c>
      <c r="Q17" s="15">
        <v>39.299999999999997</v>
      </c>
      <c r="R17" s="15">
        <v>44.5</v>
      </c>
      <c r="S17" s="15">
        <v>43.4</v>
      </c>
      <c r="T17" s="15">
        <v>44.2</v>
      </c>
      <c r="U17" s="15">
        <v>43.9</v>
      </c>
      <c r="V17" s="15">
        <v>43.3</v>
      </c>
      <c r="W17" s="15">
        <v>42.9</v>
      </c>
      <c r="X17" s="104">
        <v>43.5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48"/>
    </row>
    <row r="18" spans="1:57" s="34" customFormat="1" ht="28.8" x14ac:dyDescent="0.3">
      <c r="A18" s="34" t="str">
        <f t="shared" si="2"/>
        <v>2.3.2 Margine operativo lordo delle aziende agricole con 
fatturato &lt; 15 mila euro</v>
      </c>
      <c r="B18" s="39" t="str">
        <f t="shared" si="0"/>
        <v>2.3.2 Margine operativo lordo delle aziende agricole con 
fatturato &lt; 15 mila euro</v>
      </c>
      <c r="C18" s="3" t="s">
        <v>25</v>
      </c>
      <c r="D18" s="3"/>
      <c r="E18" s="2" t="s">
        <v>26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4"/>
      <c r="Y18" s="2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49"/>
    </row>
    <row r="19" spans="1:57" s="37" customFormat="1" x14ac:dyDescent="0.3">
      <c r="A19" s="35" t="str">
        <f t="shared" si="2"/>
        <v>2.3.2 Margine operativo lordo delle aziende agricole con 
fatturato &lt; 15 mila euro</v>
      </c>
      <c r="B19" s="35" t="str">
        <f t="shared" si="0"/>
        <v/>
      </c>
      <c r="C19" s="12" t="s">
        <v>3</v>
      </c>
      <c r="D19" s="12"/>
      <c r="E19" s="2"/>
      <c r="F19" s="2"/>
      <c r="G19" s="2"/>
      <c r="H19" s="2"/>
      <c r="I19" s="2"/>
      <c r="J19" s="2"/>
      <c r="K19" s="2"/>
      <c r="L19" s="2">
        <v>497</v>
      </c>
      <c r="M19" s="6">
        <v>1948</v>
      </c>
      <c r="N19" s="6">
        <v>1458</v>
      </c>
      <c r="O19" s="6">
        <v>1807</v>
      </c>
      <c r="P19" s="6">
        <v>1943</v>
      </c>
      <c r="Q19" s="6">
        <v>2134</v>
      </c>
      <c r="R19" s="6">
        <v>1626</v>
      </c>
      <c r="S19" s="6">
        <v>1636</v>
      </c>
      <c r="T19" s="2"/>
      <c r="U19" s="2"/>
      <c r="V19" s="2"/>
      <c r="W19" s="2"/>
      <c r="X19" s="44"/>
      <c r="Y19" s="2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50"/>
    </row>
    <row r="20" spans="1:57" s="38" customFormat="1" x14ac:dyDescent="0.3">
      <c r="A20" s="35" t="str">
        <f t="shared" si="2"/>
        <v>2.3.2 Margine operativo lordo delle aziende agricole con 
fatturato &lt; 15 mila euro</v>
      </c>
      <c r="B20" s="35" t="str">
        <f t="shared" si="0"/>
        <v/>
      </c>
      <c r="C20" s="12" t="s">
        <v>4</v>
      </c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4"/>
      <c r="Y20" s="2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51"/>
    </row>
    <row r="21" spans="1:57" s="34" customFormat="1" x14ac:dyDescent="0.3">
      <c r="A21" s="35" t="str">
        <f t="shared" si="2"/>
        <v>2.3.2 Margine operativo lordo delle aziende agricole con 
fatturato &lt; 15 mila euro</v>
      </c>
      <c r="B21" s="35" t="str">
        <f t="shared" si="0"/>
        <v/>
      </c>
      <c r="C21" s="12" t="s">
        <v>5</v>
      </c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44"/>
      <c r="Y21" s="2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49"/>
    </row>
    <row r="22" spans="1:57" s="15" customFormat="1" ht="28.8" x14ac:dyDescent="0.3">
      <c r="A22" s="5" t="str">
        <f t="shared" si="2"/>
        <v>2.4.1.a Quota di superficie agricola utilizzata investita da coltivazioni 
biologiche</v>
      </c>
      <c r="B22" s="5" t="str">
        <f t="shared" si="0"/>
        <v>2.4.1.a Quota di superficie agricola utilizzata investita da coltivazioni 
biologiche</v>
      </c>
      <c r="C22" s="21" t="s">
        <v>51</v>
      </c>
      <c r="D22" s="21"/>
      <c r="E22" s="15" t="s">
        <v>20</v>
      </c>
      <c r="X22" s="4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48"/>
    </row>
    <row r="23" spans="1:57" s="15" customFormat="1" x14ac:dyDescent="0.3">
      <c r="A23" s="5" t="str">
        <f t="shared" si="2"/>
        <v>2.4.1.a Quota di superficie agricola utilizzata investita da coltivazioni 
biologiche</v>
      </c>
      <c r="B23" s="5" t="str">
        <f t="shared" si="0"/>
        <v/>
      </c>
      <c r="C23" s="29" t="s">
        <v>3</v>
      </c>
      <c r="D23" s="29"/>
      <c r="L23" s="24">
        <v>8.6999999999999993</v>
      </c>
      <c r="M23" s="24">
        <v>8.5</v>
      </c>
      <c r="N23" s="24">
        <v>9.1</v>
      </c>
      <c r="O23" s="24">
        <v>10.6</v>
      </c>
      <c r="P23" s="24">
        <v>11.2</v>
      </c>
      <c r="Q23" s="24">
        <v>12</v>
      </c>
      <c r="R23" s="24">
        <v>14.3</v>
      </c>
      <c r="S23" s="24">
        <v>15.2</v>
      </c>
      <c r="T23" s="24">
        <v>15.5</v>
      </c>
      <c r="U23" s="24">
        <v>15.8</v>
      </c>
      <c r="V23" s="24">
        <v>16.7</v>
      </c>
      <c r="W23" s="24">
        <v>17.399999999999999</v>
      </c>
      <c r="X23" s="47">
        <v>18.7</v>
      </c>
      <c r="Y23" s="24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48"/>
    </row>
    <row r="24" spans="1:57" s="106" customFormat="1" x14ac:dyDescent="0.3">
      <c r="A24" s="5" t="str">
        <f t="shared" si="2"/>
        <v>2.4.1.a Quota di superficie agricola utilizzata investita da coltivazioni 
biologiche</v>
      </c>
      <c r="B24" s="5" t="str">
        <f t="shared" si="0"/>
        <v/>
      </c>
      <c r="C24" s="29" t="s">
        <v>4</v>
      </c>
      <c r="D24" s="29"/>
      <c r="E24" s="15"/>
      <c r="F24" s="15"/>
      <c r="G24" s="15"/>
      <c r="H24" s="15"/>
      <c r="I24" s="15"/>
      <c r="J24" s="15"/>
      <c r="K24" s="15"/>
      <c r="L24" s="26">
        <v>12</v>
      </c>
      <c r="M24" s="26">
        <v>12</v>
      </c>
      <c r="N24" s="26">
        <v>12.9</v>
      </c>
      <c r="O24" s="26">
        <v>14.1</v>
      </c>
      <c r="P24" s="26">
        <v>15.4</v>
      </c>
      <c r="Q24" s="26">
        <v>16.600000000000001</v>
      </c>
      <c r="R24" s="26">
        <v>18.2</v>
      </c>
      <c r="S24" s="26">
        <v>19.100000000000001</v>
      </c>
      <c r="T24" s="26">
        <v>20.100000000000001</v>
      </c>
      <c r="U24" s="26">
        <v>21</v>
      </c>
      <c r="V24" s="26">
        <v>24.3</v>
      </c>
      <c r="W24" s="26">
        <v>27</v>
      </c>
      <c r="X24" s="47">
        <v>27.8</v>
      </c>
      <c r="Y24" s="26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105"/>
    </row>
    <row r="25" spans="1:57" s="15" customFormat="1" x14ac:dyDescent="0.3">
      <c r="A25" s="5" t="str">
        <f t="shared" si="2"/>
        <v>2.4.1.a Quota di superficie agricola utilizzata investita da coltivazioni 
biologiche</v>
      </c>
      <c r="B25" s="5" t="str">
        <f t="shared" si="0"/>
        <v/>
      </c>
      <c r="C25" s="29" t="s">
        <v>5</v>
      </c>
      <c r="D25" s="29"/>
      <c r="L25" s="24">
        <v>11.2</v>
      </c>
      <c r="M25" s="24">
        <v>11.5</v>
      </c>
      <c r="N25" s="24">
        <v>11.3</v>
      </c>
      <c r="O25" s="24">
        <v>12.7</v>
      </c>
      <c r="P25" s="24">
        <v>12.7</v>
      </c>
      <c r="Q25" s="24">
        <v>14.1</v>
      </c>
      <c r="R25" s="24">
        <v>16.600000000000001</v>
      </c>
      <c r="S25" s="24">
        <v>18.5</v>
      </c>
      <c r="T25" s="24">
        <v>20.9</v>
      </c>
      <c r="U25" s="24">
        <v>22.2</v>
      </c>
      <c r="V25" s="24">
        <v>24.5</v>
      </c>
      <c r="W25" s="24">
        <v>25.5</v>
      </c>
      <c r="X25" s="47">
        <v>26.6</v>
      </c>
      <c r="Y25" s="24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48"/>
    </row>
    <row r="26" spans="1:57" s="5" customFormat="1" x14ac:dyDescent="0.3">
      <c r="A26" s="5" t="str">
        <f t="shared" si="2"/>
        <v>2.4.1.b Prodotti fitosanitari distribuiti in agricoltura</v>
      </c>
      <c r="B26" s="5" t="str">
        <f t="shared" si="0"/>
        <v>2.4.1.b Prodotti fitosanitari distribuiti in agricoltura</v>
      </c>
      <c r="C26" s="3" t="s">
        <v>21</v>
      </c>
      <c r="D26" s="3"/>
      <c r="E26" s="2" t="s">
        <v>22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4"/>
      <c r="Y26" s="2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7" s="5" customFormat="1" x14ac:dyDescent="0.3">
      <c r="A27" s="5" t="str">
        <f t="shared" si="2"/>
        <v>2.4.1.b Prodotti fitosanitari distribuiti in agricoltura</v>
      </c>
      <c r="B27" s="5" t="str">
        <f t="shared" si="0"/>
        <v/>
      </c>
      <c r="C27" s="12" t="s">
        <v>3</v>
      </c>
      <c r="D27" s="12"/>
      <c r="E27" s="2"/>
      <c r="F27" s="6">
        <v>154386915</v>
      </c>
      <c r="G27" s="6">
        <v>156397604</v>
      </c>
      <c r="H27" s="6">
        <v>148995741</v>
      </c>
      <c r="I27" s="6">
        <v>153412294</v>
      </c>
      <c r="J27" s="6">
        <v>149937036</v>
      </c>
      <c r="K27" s="6">
        <v>147473784</v>
      </c>
      <c r="L27" s="6">
        <v>143907791</v>
      </c>
      <c r="M27" s="6">
        <v>142425026</v>
      </c>
      <c r="N27" s="6">
        <v>134241989</v>
      </c>
      <c r="O27" s="6">
        <v>118273140</v>
      </c>
      <c r="P27" s="6">
        <v>129976809</v>
      </c>
      <c r="Q27" s="6">
        <v>136054697</v>
      </c>
      <c r="R27" s="6">
        <v>124111578</v>
      </c>
      <c r="S27" s="6">
        <v>116808762</v>
      </c>
      <c r="T27" s="6">
        <v>114395891</v>
      </c>
      <c r="U27" s="6">
        <v>111014889</v>
      </c>
      <c r="V27" s="6">
        <v>121550398</v>
      </c>
      <c r="W27" s="6">
        <v>116415072</v>
      </c>
      <c r="X27" s="44"/>
      <c r="Y27" s="6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7" s="5" customFormat="1" x14ac:dyDescent="0.3">
      <c r="A28" s="5" t="str">
        <f t="shared" si="2"/>
        <v>2.4.1.b Prodotti fitosanitari distribuiti in agricoltura</v>
      </c>
      <c r="B28" s="5" t="str">
        <f t="shared" si="0"/>
        <v/>
      </c>
      <c r="C28" s="12" t="s">
        <v>4</v>
      </c>
      <c r="D28" s="12"/>
      <c r="E28" s="2"/>
      <c r="F28" s="6">
        <v>19604630</v>
      </c>
      <c r="G28" s="6">
        <v>19897427</v>
      </c>
      <c r="H28" s="6">
        <v>19174482</v>
      </c>
      <c r="I28" s="6">
        <v>19227833</v>
      </c>
      <c r="J28" s="6">
        <v>18384372</v>
      </c>
      <c r="K28" s="6">
        <v>18143086</v>
      </c>
      <c r="L28" s="6">
        <v>16936727</v>
      </c>
      <c r="M28" s="6">
        <v>17082403</v>
      </c>
      <c r="N28" s="6">
        <v>14422651</v>
      </c>
      <c r="O28" s="6">
        <v>14585092</v>
      </c>
      <c r="P28" s="6">
        <v>16395203</v>
      </c>
      <c r="Q28" s="6">
        <v>17612829</v>
      </c>
      <c r="R28" s="6">
        <v>14878147</v>
      </c>
      <c r="S28" s="6">
        <v>13484742</v>
      </c>
      <c r="T28" s="6">
        <v>13196372</v>
      </c>
      <c r="U28" s="6">
        <v>12497130</v>
      </c>
      <c r="V28" s="6">
        <v>14105313</v>
      </c>
      <c r="W28" s="6">
        <v>14608391</v>
      </c>
      <c r="X28" s="44"/>
      <c r="Y28" s="6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7" s="5" customFormat="1" x14ac:dyDescent="0.3">
      <c r="A29" s="5" t="str">
        <f>IF(B29=C29,B29,A28)</f>
        <v>2.4.1.b Prodotti fitosanitari distribuiti in agricoltura</v>
      </c>
      <c r="B29" s="5" t="str">
        <f t="shared" si="0"/>
        <v/>
      </c>
      <c r="C29" s="12" t="s">
        <v>5</v>
      </c>
      <c r="D29" s="12"/>
      <c r="E29" s="2"/>
      <c r="F29" s="6">
        <v>3607086</v>
      </c>
      <c r="G29" s="6">
        <v>3734560</v>
      </c>
      <c r="H29" s="6">
        <v>3367863</v>
      </c>
      <c r="I29" s="6">
        <v>3242567</v>
      </c>
      <c r="J29" s="6">
        <v>3235763</v>
      </c>
      <c r="K29" s="6">
        <v>3238824</v>
      </c>
      <c r="L29" s="6">
        <v>2478058</v>
      </c>
      <c r="M29" s="6">
        <v>2493186</v>
      </c>
      <c r="N29" s="6">
        <v>2083368</v>
      </c>
      <c r="O29" s="6">
        <v>2183556</v>
      </c>
      <c r="P29" s="6">
        <v>2592468</v>
      </c>
      <c r="Q29" s="6">
        <v>2673214</v>
      </c>
      <c r="R29" s="6">
        <v>2383395</v>
      </c>
      <c r="S29" s="6">
        <v>2329107</v>
      </c>
      <c r="T29" s="6">
        <v>2005743</v>
      </c>
      <c r="U29" s="6">
        <v>2195566</v>
      </c>
      <c r="V29" s="6">
        <v>2448101</v>
      </c>
      <c r="W29" s="6">
        <v>2090603</v>
      </c>
      <c r="X29" s="44"/>
      <c r="Y29" s="6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7" s="5" customFormat="1" x14ac:dyDescent="0.3">
      <c r="B30" s="7" t="str">
        <f t="shared" si="0"/>
        <v>Pesaro e Urbino</v>
      </c>
      <c r="C30" s="12" t="s">
        <v>97</v>
      </c>
      <c r="D30" s="12"/>
      <c r="E30" s="2"/>
      <c r="F30" s="6">
        <v>274523</v>
      </c>
      <c r="G30" s="6">
        <v>280473</v>
      </c>
      <c r="H30" s="6">
        <v>240116</v>
      </c>
      <c r="I30" s="6">
        <v>232369</v>
      </c>
      <c r="J30" s="6">
        <v>242625</v>
      </c>
      <c r="K30" s="6">
        <v>229297</v>
      </c>
      <c r="L30" s="6">
        <v>255194</v>
      </c>
      <c r="M30" s="6">
        <v>256528</v>
      </c>
      <c r="N30" s="6">
        <v>200738</v>
      </c>
      <c r="O30" s="6">
        <v>185825</v>
      </c>
      <c r="P30" s="6">
        <v>230116</v>
      </c>
      <c r="Q30" s="6">
        <v>210085</v>
      </c>
      <c r="R30" s="6">
        <v>142886</v>
      </c>
      <c r="S30" s="6">
        <v>157266</v>
      </c>
      <c r="T30" s="6">
        <v>98815</v>
      </c>
      <c r="U30" s="6">
        <v>96036</v>
      </c>
      <c r="V30" s="6">
        <v>111026</v>
      </c>
      <c r="W30" s="6">
        <v>70149</v>
      </c>
      <c r="X30" s="44"/>
      <c r="Y30" s="6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7" s="5" customFormat="1" x14ac:dyDescent="0.3">
      <c r="B31" s="7" t="str">
        <f t="shared" si="0"/>
        <v>Ancona</v>
      </c>
      <c r="C31" s="12" t="s">
        <v>90</v>
      </c>
      <c r="D31" s="12"/>
      <c r="E31" s="2"/>
      <c r="F31" s="6">
        <v>1072881</v>
      </c>
      <c r="G31" s="6">
        <v>1127461</v>
      </c>
      <c r="H31" s="6">
        <v>998964</v>
      </c>
      <c r="I31" s="6">
        <v>1035274</v>
      </c>
      <c r="J31" s="6">
        <v>1035334</v>
      </c>
      <c r="K31" s="6">
        <v>1036293</v>
      </c>
      <c r="L31" s="6">
        <v>837401</v>
      </c>
      <c r="M31" s="6">
        <v>797837</v>
      </c>
      <c r="N31" s="6">
        <v>681013</v>
      </c>
      <c r="O31" s="6">
        <v>739838</v>
      </c>
      <c r="P31" s="6">
        <v>822168</v>
      </c>
      <c r="Q31" s="6">
        <v>780983</v>
      </c>
      <c r="R31" s="6">
        <v>782918</v>
      </c>
      <c r="S31" s="6">
        <v>671335</v>
      </c>
      <c r="T31" s="6">
        <v>612021</v>
      </c>
      <c r="U31" s="6">
        <v>659521</v>
      </c>
      <c r="V31" s="6">
        <v>743434</v>
      </c>
      <c r="W31" s="6">
        <v>591460</v>
      </c>
      <c r="X31" s="44"/>
      <c r="Y31" s="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7" s="5" customFormat="1" x14ac:dyDescent="0.3">
      <c r="B32" s="7" t="str">
        <f t="shared" si="0"/>
        <v>Macerata</v>
      </c>
      <c r="C32" s="12" t="s">
        <v>91</v>
      </c>
      <c r="D32" s="12"/>
      <c r="E32" s="2"/>
      <c r="F32" s="6">
        <v>1024475</v>
      </c>
      <c r="G32" s="6">
        <v>1114872</v>
      </c>
      <c r="H32" s="6">
        <v>1006148</v>
      </c>
      <c r="I32" s="6">
        <v>937945</v>
      </c>
      <c r="J32" s="6">
        <v>914410</v>
      </c>
      <c r="K32" s="6">
        <v>976521</v>
      </c>
      <c r="L32" s="6">
        <v>650743</v>
      </c>
      <c r="M32" s="6">
        <v>819491</v>
      </c>
      <c r="N32" s="6">
        <v>633404</v>
      </c>
      <c r="O32" s="6">
        <v>642446</v>
      </c>
      <c r="P32" s="6">
        <v>856984</v>
      </c>
      <c r="Q32" s="6">
        <v>982212</v>
      </c>
      <c r="R32" s="6">
        <v>859757</v>
      </c>
      <c r="S32" s="6">
        <v>910582</v>
      </c>
      <c r="T32" s="6">
        <v>861501</v>
      </c>
      <c r="U32" s="6">
        <v>940834</v>
      </c>
      <c r="V32" s="6">
        <v>1072195</v>
      </c>
      <c r="W32" s="6">
        <v>821277</v>
      </c>
      <c r="X32" s="44"/>
      <c r="Y32" s="6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7" s="5" customFormat="1" x14ac:dyDescent="0.3">
      <c r="B33" s="7" t="str">
        <f t="shared" si="0"/>
        <v>Ascoli-Piceno</v>
      </c>
      <c r="C33" s="12" t="s">
        <v>98</v>
      </c>
      <c r="D33" s="12"/>
      <c r="E33" s="2"/>
      <c r="F33" s="6">
        <v>1235207</v>
      </c>
      <c r="G33" s="6">
        <v>1211754</v>
      </c>
      <c r="H33" s="6">
        <v>1122635</v>
      </c>
      <c r="I33" s="6">
        <v>1036979</v>
      </c>
      <c r="J33" s="6">
        <v>1043394</v>
      </c>
      <c r="K33" s="6">
        <v>996713</v>
      </c>
      <c r="L33" s="6">
        <v>726408</v>
      </c>
      <c r="M33" s="6">
        <v>602330</v>
      </c>
      <c r="N33" s="6">
        <v>543227</v>
      </c>
      <c r="O33" s="6">
        <v>550308</v>
      </c>
      <c r="P33" s="6">
        <v>586460</v>
      </c>
      <c r="Q33" s="6">
        <v>610815</v>
      </c>
      <c r="R33" s="6">
        <v>521682</v>
      </c>
      <c r="S33" s="6">
        <v>499756</v>
      </c>
      <c r="T33" s="6">
        <v>364047</v>
      </c>
      <c r="U33" s="6">
        <v>436188</v>
      </c>
      <c r="V33" s="6">
        <v>461696</v>
      </c>
      <c r="W33" s="6">
        <v>456733</v>
      </c>
      <c r="X33" s="44"/>
      <c r="Y33" s="6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7" s="5" customFormat="1" x14ac:dyDescent="0.3">
      <c r="B34" s="7" t="str">
        <f t="shared" si="0"/>
        <v>Fermo</v>
      </c>
      <c r="C34" s="12" t="s">
        <v>92</v>
      </c>
      <c r="D34" s="12"/>
      <c r="E34" s="2"/>
      <c r="F34" s="6" t="s">
        <v>6</v>
      </c>
      <c r="G34" s="6" t="s">
        <v>6</v>
      </c>
      <c r="H34" s="6" t="s">
        <v>6</v>
      </c>
      <c r="I34" s="6" t="s">
        <v>6</v>
      </c>
      <c r="J34" s="6" t="s">
        <v>6</v>
      </c>
      <c r="K34" s="6" t="s">
        <v>6</v>
      </c>
      <c r="L34" s="6" t="s">
        <v>6</v>
      </c>
      <c r="M34" s="6" t="s">
        <v>6</v>
      </c>
      <c r="N34" s="6" t="s">
        <v>6</v>
      </c>
      <c r="O34" s="6" t="s">
        <v>6</v>
      </c>
      <c r="P34" s="6">
        <v>96740</v>
      </c>
      <c r="Q34" s="6">
        <v>89120</v>
      </c>
      <c r="R34" s="6">
        <v>76153</v>
      </c>
      <c r="S34" s="6">
        <v>90168</v>
      </c>
      <c r="T34" s="6">
        <v>69359</v>
      </c>
      <c r="U34" s="6">
        <v>62987</v>
      </c>
      <c r="V34" s="6">
        <v>59752</v>
      </c>
      <c r="W34" s="6">
        <v>150984</v>
      </c>
      <c r="X34" s="44"/>
      <c r="Y34" s="6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7" s="15" customFormat="1" x14ac:dyDescent="0.3">
      <c r="A35" s="5" t="str">
        <f>IF(B35=C35,B35,A29)</f>
        <v>2.4.1.c Fertilizzanti distribuiti in agricoltura</v>
      </c>
      <c r="B35" s="5" t="str">
        <f t="shared" ref="B35:B76" si="3">IF(FALSE=OR(C35="Italia",C35="Centro",C35="Regione Marche"),C35,"")</f>
        <v>2.4.1.c Fertilizzanti distribuiti in agricoltura</v>
      </c>
      <c r="C35" s="21" t="s">
        <v>52</v>
      </c>
      <c r="D35" s="21"/>
      <c r="E35" s="15" t="s">
        <v>63</v>
      </c>
      <c r="F35" s="62"/>
      <c r="H35" s="62"/>
      <c r="I35" s="62"/>
      <c r="J35" s="62"/>
      <c r="K35" s="62"/>
      <c r="P35" s="107"/>
      <c r="Q35" s="107"/>
      <c r="R35" s="107"/>
      <c r="S35" s="107"/>
      <c r="T35" s="107"/>
      <c r="U35" s="107"/>
      <c r="V35" s="107"/>
      <c r="W35" s="107"/>
      <c r="X35" s="108"/>
      <c r="Y35" s="10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48"/>
    </row>
    <row r="36" spans="1:57" s="15" customFormat="1" x14ac:dyDescent="0.3">
      <c r="A36" s="5" t="str">
        <f t="shared" si="2"/>
        <v>2.4.1.c Fertilizzanti distribuiti in agricoltura</v>
      </c>
      <c r="B36" s="5" t="str">
        <f t="shared" si="3"/>
        <v/>
      </c>
      <c r="C36" s="29" t="s">
        <v>3</v>
      </c>
      <c r="D36" s="29"/>
      <c r="F36" s="107"/>
      <c r="H36" s="62"/>
      <c r="I36" s="62"/>
      <c r="J36" s="62"/>
      <c r="K36" s="62"/>
      <c r="L36" s="24"/>
      <c r="M36" s="24"/>
      <c r="N36" s="24"/>
      <c r="O36" s="24"/>
      <c r="P36" s="107">
        <v>4228949</v>
      </c>
      <c r="Q36" s="107">
        <v>4047366</v>
      </c>
      <c r="R36" s="107">
        <v>4578506</v>
      </c>
      <c r="S36" s="107">
        <v>4713425</v>
      </c>
      <c r="T36" s="107">
        <v>4572288</v>
      </c>
      <c r="U36" s="107">
        <v>4341800</v>
      </c>
      <c r="V36" s="107">
        <v>4930148</v>
      </c>
      <c r="W36" s="107">
        <v>4761799</v>
      </c>
      <c r="X36" s="108">
        <v>3496501</v>
      </c>
      <c r="Y36" s="10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48"/>
    </row>
    <row r="37" spans="1:57" s="23" customFormat="1" x14ac:dyDescent="0.3">
      <c r="A37" s="5" t="str">
        <f t="shared" si="2"/>
        <v>2.4.1.c Fertilizzanti distribuiti in agricoltura</v>
      </c>
      <c r="B37" s="5" t="str">
        <f t="shared" si="3"/>
        <v/>
      </c>
      <c r="C37" s="29" t="s">
        <v>4</v>
      </c>
      <c r="D37" s="29"/>
      <c r="E37" s="15"/>
      <c r="F37" s="62"/>
      <c r="G37" s="62"/>
      <c r="H37" s="62"/>
      <c r="I37" s="62"/>
      <c r="J37" s="62"/>
      <c r="K37" s="62"/>
      <c r="L37" s="24"/>
      <c r="M37" s="24"/>
      <c r="N37" s="24"/>
      <c r="O37" s="24"/>
      <c r="P37" s="107">
        <v>647387</v>
      </c>
      <c r="Q37" s="107">
        <v>638284</v>
      </c>
      <c r="R37" s="107">
        <v>610655</v>
      </c>
      <c r="S37" s="107">
        <v>707568</v>
      </c>
      <c r="T37" s="107">
        <v>618832</v>
      </c>
      <c r="U37" s="107">
        <v>575019</v>
      </c>
      <c r="V37" s="107">
        <v>614630</v>
      </c>
      <c r="W37" s="107">
        <v>626757</v>
      </c>
      <c r="X37" s="108">
        <v>458147</v>
      </c>
      <c r="Y37" s="10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59"/>
    </row>
    <row r="38" spans="1:57" s="15" customFormat="1" x14ac:dyDescent="0.3">
      <c r="A38" s="15" t="str">
        <f>IF(B38=C38,B38,A37)</f>
        <v>2.4.1.c Fertilizzanti distribuiti in agricoltura</v>
      </c>
      <c r="B38" s="47" t="str">
        <f t="shared" si="3"/>
        <v/>
      </c>
      <c r="C38" s="29" t="s">
        <v>5</v>
      </c>
      <c r="D38" s="29"/>
      <c r="L38" s="24"/>
      <c r="M38" s="24"/>
      <c r="N38" s="24"/>
      <c r="P38" s="107">
        <v>118257</v>
      </c>
      <c r="Q38" s="107">
        <v>123560</v>
      </c>
      <c r="R38" s="107">
        <v>115651</v>
      </c>
      <c r="S38" s="107">
        <v>123399</v>
      </c>
      <c r="T38" s="107">
        <v>108594</v>
      </c>
      <c r="U38" s="107">
        <v>105240</v>
      </c>
      <c r="V38" s="107">
        <v>136060</v>
      </c>
      <c r="W38" s="107">
        <v>119961</v>
      </c>
      <c r="X38" s="108">
        <v>76409</v>
      </c>
      <c r="Y38" s="10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48"/>
    </row>
    <row r="39" spans="1:57" s="15" customFormat="1" x14ac:dyDescent="0.3">
      <c r="B39" s="47" t="str">
        <f t="shared" si="3"/>
        <v>Pesaro e Urbino</v>
      </c>
      <c r="C39" s="29" t="s">
        <v>97</v>
      </c>
      <c r="D39" s="29"/>
      <c r="L39" s="24"/>
      <c r="M39" s="24"/>
      <c r="N39" s="24"/>
      <c r="P39" s="107">
        <v>17006</v>
      </c>
      <c r="Q39" s="107">
        <v>15688</v>
      </c>
      <c r="R39" s="107">
        <v>16573</v>
      </c>
      <c r="S39" s="107">
        <v>13843</v>
      </c>
      <c r="T39" s="107">
        <v>13381</v>
      </c>
      <c r="U39" s="107">
        <v>12260</v>
      </c>
      <c r="V39" s="107">
        <v>14843</v>
      </c>
      <c r="W39" s="107">
        <v>12497</v>
      </c>
      <c r="X39" s="108">
        <v>8645</v>
      </c>
      <c r="Y39" s="10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48"/>
    </row>
    <row r="40" spans="1:57" s="15" customFormat="1" x14ac:dyDescent="0.3">
      <c r="B40" s="47" t="str">
        <f t="shared" si="3"/>
        <v>Ancona</v>
      </c>
      <c r="C40" s="29" t="s">
        <v>90</v>
      </c>
      <c r="D40" s="29"/>
      <c r="L40" s="24"/>
      <c r="M40" s="24"/>
      <c r="N40" s="24"/>
      <c r="P40" s="107">
        <v>30782</v>
      </c>
      <c r="Q40" s="107">
        <v>32801</v>
      </c>
      <c r="R40" s="107">
        <v>46392</v>
      </c>
      <c r="S40" s="107">
        <v>35291</v>
      </c>
      <c r="T40" s="107">
        <v>31562</v>
      </c>
      <c r="U40" s="107">
        <v>32529</v>
      </c>
      <c r="V40" s="107">
        <v>39114</v>
      </c>
      <c r="W40" s="107">
        <v>30221</v>
      </c>
      <c r="X40" s="108">
        <v>18671</v>
      </c>
      <c r="Y40" s="10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48"/>
    </row>
    <row r="41" spans="1:57" s="15" customFormat="1" x14ac:dyDescent="0.3">
      <c r="B41" s="47" t="str">
        <f t="shared" si="3"/>
        <v>Macerata</v>
      </c>
      <c r="C41" s="29" t="s">
        <v>91</v>
      </c>
      <c r="D41" s="29"/>
      <c r="L41" s="24"/>
      <c r="M41" s="24"/>
      <c r="N41" s="24"/>
      <c r="P41" s="107">
        <v>55029</v>
      </c>
      <c r="Q41" s="107">
        <v>59601</v>
      </c>
      <c r="R41" s="107">
        <v>37078</v>
      </c>
      <c r="S41" s="107">
        <v>56397</v>
      </c>
      <c r="T41" s="107">
        <v>46008</v>
      </c>
      <c r="U41" s="107">
        <v>42238</v>
      </c>
      <c r="V41" s="107">
        <v>59098</v>
      </c>
      <c r="W41" s="107">
        <v>52578</v>
      </c>
      <c r="X41" s="108">
        <v>33951</v>
      </c>
      <c r="Y41" s="10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48"/>
    </row>
    <row r="42" spans="1:57" s="15" customFormat="1" x14ac:dyDescent="0.3">
      <c r="B42" s="47" t="str">
        <f t="shared" si="3"/>
        <v>Ascoli-Piceno</v>
      </c>
      <c r="C42" s="29" t="s">
        <v>98</v>
      </c>
      <c r="D42" s="29"/>
      <c r="L42" s="24"/>
      <c r="M42" s="24"/>
      <c r="N42" s="24"/>
      <c r="P42" s="107">
        <v>14325</v>
      </c>
      <c r="Q42" s="107">
        <v>13547</v>
      </c>
      <c r="R42" s="107">
        <v>8171</v>
      </c>
      <c r="S42" s="107">
        <v>9688</v>
      </c>
      <c r="T42" s="107">
        <v>10194</v>
      </c>
      <c r="U42" s="107">
        <v>10626</v>
      </c>
      <c r="V42" s="107">
        <v>13623</v>
      </c>
      <c r="W42" s="107">
        <v>17930</v>
      </c>
      <c r="X42" s="108">
        <v>12188</v>
      </c>
      <c r="Y42" s="10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48"/>
    </row>
    <row r="43" spans="1:57" s="15" customFormat="1" x14ac:dyDescent="0.3">
      <c r="B43" s="47" t="str">
        <f t="shared" si="3"/>
        <v>Fermo</v>
      </c>
      <c r="C43" s="29" t="s">
        <v>92</v>
      </c>
      <c r="D43" s="29"/>
      <c r="L43" s="24"/>
      <c r="M43" s="24"/>
      <c r="N43" s="24"/>
      <c r="P43" s="107">
        <v>1115</v>
      </c>
      <c r="Q43" s="107">
        <v>1923</v>
      </c>
      <c r="R43" s="107">
        <v>7437</v>
      </c>
      <c r="S43" s="107">
        <v>8180</v>
      </c>
      <c r="T43" s="107">
        <v>7449</v>
      </c>
      <c r="U43" s="107">
        <v>7587</v>
      </c>
      <c r="V43" s="107">
        <v>9382</v>
      </c>
      <c r="W43" s="107">
        <v>6735</v>
      </c>
      <c r="X43" s="108">
        <v>2955</v>
      </c>
      <c r="Y43" s="10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48"/>
    </row>
    <row r="44" spans="1:57" s="7" customFormat="1" x14ac:dyDescent="0.3">
      <c r="A44" t="str">
        <f>IF(B44=C44,B44,A38)</f>
        <v>2.4.1.d Emissioni di ammoniaca prodotte dal settore agricolo</v>
      </c>
      <c r="B44" t="str">
        <f t="shared" si="3"/>
        <v>2.4.1.d Emissioni di ammoniaca prodotte dal settore agricolo</v>
      </c>
      <c r="C44" s="3" t="s">
        <v>61</v>
      </c>
      <c r="D44" s="3"/>
      <c r="E44" s="2" t="s">
        <v>13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4"/>
      <c r="Y44" s="2"/>
    </row>
    <row r="45" spans="1:57" s="7" customFormat="1" x14ac:dyDescent="0.3">
      <c r="A45" t="str">
        <f t="shared" si="2"/>
        <v>2.4.1.d Emissioni di ammoniaca prodotte dal settore agricolo</v>
      </c>
      <c r="B45" t="str">
        <f t="shared" si="3"/>
        <v/>
      </c>
      <c r="C45" s="11" t="s">
        <v>3</v>
      </c>
      <c r="D45" s="11"/>
      <c r="E45" s="2"/>
      <c r="F45" s="4">
        <v>392.1</v>
      </c>
      <c r="G45" s="4">
        <v>378.3</v>
      </c>
      <c r="H45" s="4">
        <v>376.4</v>
      </c>
      <c r="I45" s="4">
        <v>384.3</v>
      </c>
      <c r="J45" s="4">
        <v>375.3</v>
      </c>
      <c r="K45" s="4">
        <v>362.5</v>
      </c>
      <c r="L45" s="4">
        <v>351.6</v>
      </c>
      <c r="M45" s="4">
        <v>350.5</v>
      </c>
      <c r="N45" s="4">
        <v>363.6</v>
      </c>
      <c r="O45" s="4">
        <v>345</v>
      </c>
      <c r="P45" s="4">
        <v>333.9</v>
      </c>
      <c r="Q45" s="4">
        <v>334.4</v>
      </c>
      <c r="R45" s="4">
        <v>346.4</v>
      </c>
      <c r="S45" s="4">
        <v>339.6</v>
      </c>
      <c r="T45" s="4">
        <v>329.9</v>
      </c>
      <c r="U45" s="4">
        <v>329.8</v>
      </c>
      <c r="V45" s="4">
        <v>344</v>
      </c>
      <c r="W45" s="4">
        <v>332.6</v>
      </c>
      <c r="X45" s="44"/>
      <c r="Y45" s="4"/>
    </row>
    <row r="46" spans="1:57" s="7" customFormat="1" x14ac:dyDescent="0.3">
      <c r="A46" t="str">
        <f t="shared" si="2"/>
        <v>2.4.1.d Emissioni di ammoniaca prodotte dal settore agricolo</v>
      </c>
      <c r="B46" t="str">
        <f t="shared" si="3"/>
        <v/>
      </c>
      <c r="C46" s="11" t="s">
        <v>4</v>
      </c>
      <c r="D46" s="11"/>
      <c r="E46" s="2"/>
      <c r="F46" s="2"/>
      <c r="G46" s="4">
        <v>39.4</v>
      </c>
      <c r="H46" s="2" t="s">
        <v>68</v>
      </c>
      <c r="I46" s="2" t="s">
        <v>68</v>
      </c>
      <c r="J46" s="2" t="s">
        <v>68</v>
      </c>
      <c r="K46" s="2" t="s">
        <v>68</v>
      </c>
      <c r="L46" s="4">
        <v>35.5</v>
      </c>
      <c r="M46" s="2" t="s">
        <v>68</v>
      </c>
      <c r="N46" s="2" t="s">
        <v>68</v>
      </c>
      <c r="O46" s="2" t="s">
        <v>68</v>
      </c>
      <c r="P46" s="2" t="s">
        <v>68</v>
      </c>
      <c r="Q46" s="4">
        <v>36.5</v>
      </c>
      <c r="R46" s="2" t="s">
        <v>68</v>
      </c>
      <c r="S46" s="4">
        <v>32</v>
      </c>
      <c r="T46" s="2" t="s">
        <v>68</v>
      </c>
      <c r="U46" s="4">
        <v>30.8</v>
      </c>
      <c r="V46" s="2"/>
      <c r="W46" s="2"/>
      <c r="X46" s="44"/>
      <c r="Y46" s="2"/>
    </row>
    <row r="47" spans="1:57" s="7" customFormat="1" x14ac:dyDescent="0.3">
      <c r="A47" t="str">
        <f t="shared" si="2"/>
        <v>2.4.1.d Emissioni di ammoniaca prodotte dal settore agricolo</v>
      </c>
      <c r="B47" t="str">
        <f t="shared" si="3"/>
        <v/>
      </c>
      <c r="C47" s="11" t="s">
        <v>5</v>
      </c>
      <c r="D47" s="11"/>
      <c r="E47" s="2"/>
      <c r="F47" s="2"/>
      <c r="G47" s="4">
        <v>7.9</v>
      </c>
      <c r="H47" s="2" t="s">
        <v>68</v>
      </c>
      <c r="I47" s="2" t="s">
        <v>68</v>
      </c>
      <c r="J47" s="2" t="s">
        <v>68</v>
      </c>
      <c r="K47" s="2" t="s">
        <v>68</v>
      </c>
      <c r="L47" s="4">
        <v>7.1</v>
      </c>
      <c r="M47" s="2" t="s">
        <v>68</v>
      </c>
      <c r="N47" s="2" t="s">
        <v>68</v>
      </c>
      <c r="O47" s="2" t="s">
        <v>68</v>
      </c>
      <c r="P47" s="2" t="s">
        <v>68</v>
      </c>
      <c r="Q47" s="4">
        <v>9.1</v>
      </c>
      <c r="R47" s="2" t="s">
        <v>68</v>
      </c>
      <c r="S47" s="4">
        <v>5.5</v>
      </c>
      <c r="T47" s="2" t="s">
        <v>68</v>
      </c>
      <c r="U47" s="4">
        <v>5.3</v>
      </c>
      <c r="V47" s="2"/>
      <c r="W47" s="2"/>
      <c r="X47" s="44"/>
      <c r="Y47" s="2"/>
    </row>
    <row r="48" spans="1:57" s="15" customFormat="1" x14ac:dyDescent="0.3">
      <c r="A48" s="5" t="str">
        <f t="shared" si="2"/>
        <v>3.4.1 Speranza di vita in buona salute alla nascita</v>
      </c>
      <c r="B48" s="5" t="str">
        <f t="shared" si="3"/>
        <v>3.4.1 Speranza di vita in buona salute alla nascita</v>
      </c>
      <c r="C48" s="21" t="s">
        <v>45</v>
      </c>
      <c r="D48" s="21"/>
      <c r="E48" s="15" t="s">
        <v>36</v>
      </c>
      <c r="X48" s="4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48"/>
    </row>
    <row r="49" spans="1:57" s="15" customFormat="1" x14ac:dyDescent="0.3">
      <c r="A49" s="5" t="str">
        <f t="shared" si="2"/>
        <v>3.4.1 Speranza di vita in buona salute alla nascita</v>
      </c>
      <c r="B49" s="5" t="str">
        <f t="shared" si="3"/>
        <v/>
      </c>
      <c r="C49" s="29" t="s">
        <v>3</v>
      </c>
      <c r="D49" s="29"/>
      <c r="K49" s="24">
        <v>56.4</v>
      </c>
      <c r="L49" s="24">
        <v>57.7</v>
      </c>
      <c r="M49" s="24">
        <v>58.2</v>
      </c>
      <c r="N49" s="24">
        <v>58.5</v>
      </c>
      <c r="O49" s="24">
        <v>58.3</v>
      </c>
      <c r="P49" s="24">
        <v>58.2</v>
      </c>
      <c r="Q49" s="24">
        <v>58.3</v>
      </c>
      <c r="R49" s="24">
        <v>58.8</v>
      </c>
      <c r="S49" s="24">
        <v>58.7</v>
      </c>
      <c r="T49" s="24">
        <v>58.5</v>
      </c>
      <c r="U49" s="24">
        <v>58.6</v>
      </c>
      <c r="V49" s="24">
        <v>61</v>
      </c>
      <c r="W49" s="24">
        <v>60.5</v>
      </c>
      <c r="X49" s="47">
        <v>60.1</v>
      </c>
      <c r="Y49" s="24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48"/>
    </row>
    <row r="50" spans="1:57" s="15" customFormat="1" x14ac:dyDescent="0.3">
      <c r="A50" s="5" t="str">
        <f t="shared" si="2"/>
        <v>3.4.1 Speranza di vita in buona salute alla nascita</v>
      </c>
      <c r="B50" s="5" t="str">
        <f t="shared" si="3"/>
        <v/>
      </c>
      <c r="C50" s="29" t="s">
        <v>4</v>
      </c>
      <c r="D50" s="29"/>
      <c r="F50" s="24"/>
      <c r="G50" s="24"/>
      <c r="H50" s="24"/>
      <c r="I50" s="24"/>
      <c r="J50" s="24"/>
      <c r="K50" s="24">
        <v>57</v>
      </c>
      <c r="L50" s="24">
        <v>58.5</v>
      </c>
      <c r="M50" s="24">
        <v>58.4</v>
      </c>
      <c r="N50" s="24">
        <v>59.5</v>
      </c>
      <c r="O50" s="24">
        <v>58.6</v>
      </c>
      <c r="P50" s="24">
        <v>59.3</v>
      </c>
      <c r="Q50" s="24">
        <v>58.8</v>
      </c>
      <c r="R50" s="24">
        <v>58.3</v>
      </c>
      <c r="S50" s="24">
        <v>59.7</v>
      </c>
      <c r="T50" s="24">
        <v>60.1</v>
      </c>
      <c r="U50" s="24">
        <v>59.1</v>
      </c>
      <c r="V50" s="24">
        <v>62.2</v>
      </c>
      <c r="W50" s="24">
        <v>61.6</v>
      </c>
      <c r="X50" s="47">
        <v>61.7</v>
      </c>
      <c r="Y50" s="24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48"/>
    </row>
    <row r="51" spans="1:57" s="23" customFormat="1" x14ac:dyDescent="0.3">
      <c r="A51" s="5" t="str">
        <f t="shared" si="2"/>
        <v>3.4.1 Speranza di vita in buona salute alla nascita</v>
      </c>
      <c r="B51" s="5" t="str">
        <f t="shared" si="3"/>
        <v/>
      </c>
      <c r="C51" s="29" t="s">
        <v>5</v>
      </c>
      <c r="D51" s="29"/>
      <c r="E51" s="15"/>
      <c r="F51" s="24"/>
      <c r="G51" s="24"/>
      <c r="H51" s="24"/>
      <c r="I51" s="24"/>
      <c r="J51" s="24"/>
      <c r="K51" s="24">
        <v>55.7</v>
      </c>
      <c r="L51" s="24">
        <v>57.6</v>
      </c>
      <c r="M51" s="24">
        <v>58.2</v>
      </c>
      <c r="N51" s="24">
        <v>59.9</v>
      </c>
      <c r="O51" s="24">
        <v>59</v>
      </c>
      <c r="P51" s="24">
        <v>58.9</v>
      </c>
      <c r="Q51" s="24">
        <v>58.9</v>
      </c>
      <c r="R51" s="24">
        <v>57.4</v>
      </c>
      <c r="S51" s="24">
        <v>59.1</v>
      </c>
      <c r="T51" s="24">
        <v>60.1</v>
      </c>
      <c r="U51" s="24">
        <v>58.8</v>
      </c>
      <c r="V51" s="24">
        <v>61.4</v>
      </c>
      <c r="W51" s="24">
        <v>60.1</v>
      </c>
      <c r="X51" s="47">
        <v>60.2</v>
      </c>
      <c r="Y51" s="24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59"/>
    </row>
    <row r="52" spans="1:57" s="34" customFormat="1" ht="28.8" x14ac:dyDescent="0.3">
      <c r="A52" s="34" t="str">
        <f t="shared" si="2"/>
        <v>3.5.2 Proporzione standardizzata di persone di 14 anni e più che 
presentano almeno un comportamento a rischio nel consumo di alcol</v>
      </c>
      <c r="B52" s="39" t="str">
        <f t="shared" si="3"/>
        <v>3.5.2 Proporzione standardizzata di persone di 14 anni e più che 
presentano almeno un comportamento a rischio nel consumo di alcol</v>
      </c>
      <c r="C52" s="3" t="s">
        <v>44</v>
      </c>
      <c r="D52" s="3"/>
      <c r="E52" s="12" t="s">
        <v>35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44"/>
      <c r="Y52" s="2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49"/>
    </row>
    <row r="53" spans="1:57" s="34" customFormat="1" x14ac:dyDescent="0.3">
      <c r="A53" s="34" t="str">
        <f t="shared" ref="A53:A88" si="4">IF(B53=C53,B53,A52)</f>
        <v>3.5.2 Proporzione standardizzata di persone di 14 anni e più che 
presentano almeno un comportamento a rischio nel consumo di alcol</v>
      </c>
      <c r="B53" s="39" t="str">
        <f t="shared" si="3"/>
        <v/>
      </c>
      <c r="C53" s="12" t="s">
        <v>3</v>
      </c>
      <c r="D53" s="12"/>
      <c r="E53" s="2"/>
      <c r="F53" s="2"/>
      <c r="G53" s="2"/>
      <c r="H53" s="2"/>
      <c r="I53" s="2">
        <v>22.3</v>
      </c>
      <c r="J53" s="2">
        <v>20.5</v>
      </c>
      <c r="K53" s="2">
        <v>20.3</v>
      </c>
      <c r="L53" s="2">
        <v>20.3</v>
      </c>
      <c r="M53" s="2">
        <v>19.100000000000001</v>
      </c>
      <c r="N53" s="2">
        <v>17.399999999999999</v>
      </c>
      <c r="O53" s="2">
        <v>16.7</v>
      </c>
      <c r="P53" s="2">
        <v>15.9</v>
      </c>
      <c r="Q53" s="2">
        <v>16.5</v>
      </c>
      <c r="R53" s="2">
        <v>16.7</v>
      </c>
      <c r="S53" s="2">
        <v>16.7</v>
      </c>
      <c r="T53" s="2">
        <v>16.7</v>
      </c>
      <c r="U53" s="2">
        <v>15.8</v>
      </c>
      <c r="V53" s="2">
        <v>16.7</v>
      </c>
      <c r="W53" s="2">
        <v>14.7</v>
      </c>
      <c r="X53" s="44">
        <v>15.5</v>
      </c>
      <c r="Y53" s="2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49"/>
    </row>
    <row r="54" spans="1:57" s="34" customFormat="1" x14ac:dyDescent="0.3">
      <c r="A54" s="34" t="str">
        <f t="shared" si="4"/>
        <v>3.5.2 Proporzione standardizzata di persone di 14 anni e più che 
presentano almeno un comportamento a rischio nel consumo di alcol</v>
      </c>
      <c r="B54" s="39" t="str">
        <f t="shared" si="3"/>
        <v/>
      </c>
      <c r="C54" s="12" t="s">
        <v>4</v>
      </c>
      <c r="D54" s="12"/>
      <c r="E54" s="2"/>
      <c r="F54" s="2"/>
      <c r="G54" s="2"/>
      <c r="H54" s="2"/>
      <c r="I54" s="2">
        <v>22.1</v>
      </c>
      <c r="J54" s="2">
        <v>20.399999999999999</v>
      </c>
      <c r="K54" s="2">
        <v>20.100000000000001</v>
      </c>
      <c r="L54" s="2">
        <v>20.2</v>
      </c>
      <c r="M54" s="2">
        <v>18.8</v>
      </c>
      <c r="N54" s="2">
        <v>16</v>
      </c>
      <c r="O54" s="2">
        <v>16.600000000000001</v>
      </c>
      <c r="P54" s="2">
        <v>14.6</v>
      </c>
      <c r="Q54" s="2">
        <v>15.9</v>
      </c>
      <c r="R54" s="2">
        <v>16.2</v>
      </c>
      <c r="S54" s="2">
        <v>16.8</v>
      </c>
      <c r="T54" s="2">
        <v>16.7</v>
      </c>
      <c r="U54" s="2">
        <v>15.6</v>
      </c>
      <c r="V54" s="2">
        <v>15.7</v>
      </c>
      <c r="W54" s="2">
        <v>15.5</v>
      </c>
      <c r="X54" s="44">
        <v>16</v>
      </c>
      <c r="Y54" s="2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49"/>
    </row>
    <row r="55" spans="1:57" s="34" customFormat="1" x14ac:dyDescent="0.3">
      <c r="A55" s="34" t="str">
        <f t="shared" si="4"/>
        <v>3.5.2 Proporzione standardizzata di persone di 14 anni e più che 
presentano almeno un comportamento a rischio nel consumo di alcol</v>
      </c>
      <c r="B55" s="39" t="str">
        <f t="shared" si="3"/>
        <v/>
      </c>
      <c r="C55" s="12" t="s">
        <v>5</v>
      </c>
      <c r="D55" s="12"/>
      <c r="E55" s="2"/>
      <c r="F55" s="2"/>
      <c r="G55" s="2"/>
      <c r="H55" s="2"/>
      <c r="I55" s="2">
        <v>26.9</v>
      </c>
      <c r="J55" s="2">
        <v>20.5</v>
      </c>
      <c r="K55" s="2">
        <v>20.5</v>
      </c>
      <c r="L55" s="2">
        <v>20.9</v>
      </c>
      <c r="M55" s="2">
        <v>17.3</v>
      </c>
      <c r="N55" s="2">
        <v>18</v>
      </c>
      <c r="O55" s="2">
        <v>16</v>
      </c>
      <c r="P55" s="2">
        <v>15</v>
      </c>
      <c r="Q55" s="2">
        <v>18.899999999999999</v>
      </c>
      <c r="R55" s="2">
        <v>17.399999999999999</v>
      </c>
      <c r="S55" s="2">
        <v>20.2</v>
      </c>
      <c r="T55" s="2">
        <v>18.100000000000001</v>
      </c>
      <c r="U55" s="2">
        <v>15.4</v>
      </c>
      <c r="V55" s="2">
        <v>16.100000000000001</v>
      </c>
      <c r="W55" s="2">
        <v>17.600000000000001</v>
      </c>
      <c r="X55" s="44">
        <v>19.3</v>
      </c>
      <c r="Y55" s="2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49"/>
    </row>
    <row r="56" spans="1:57" s="20" customFormat="1" x14ac:dyDescent="0.3">
      <c r="A56" s="5" t="str">
        <f t="shared" si="4"/>
        <v>3.6.1 Tasso di mortalità per incidente stradale</v>
      </c>
      <c r="B56" s="5" t="str">
        <f t="shared" si="3"/>
        <v>3.6.1 Tasso di mortalità per incidente stradale</v>
      </c>
      <c r="C56" s="21" t="s">
        <v>46</v>
      </c>
      <c r="D56" s="21"/>
      <c r="E56" s="15" t="s">
        <v>20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47"/>
      <c r="Y56" s="15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54"/>
    </row>
    <row r="57" spans="1:57" s="15" customFormat="1" x14ac:dyDescent="0.3">
      <c r="A57" s="5" t="str">
        <f t="shared" si="4"/>
        <v>3.6.1 Tasso di mortalità per incidente stradale</v>
      </c>
      <c r="B57" s="5" t="str">
        <f t="shared" si="3"/>
        <v/>
      </c>
      <c r="C57" s="29" t="s">
        <v>3</v>
      </c>
      <c r="D57" s="29"/>
      <c r="F57" s="25">
        <v>2.5142699999999998</v>
      </c>
      <c r="G57" s="25">
        <v>2.4240599999999999</v>
      </c>
      <c r="H57" s="25">
        <v>2.38069</v>
      </c>
      <c r="I57" s="25">
        <v>2.2224499999999998</v>
      </c>
      <c r="J57" s="25">
        <v>2.1579000000000002</v>
      </c>
      <c r="K57" s="25">
        <v>1.96699</v>
      </c>
      <c r="L57" s="25">
        <v>1.9314800000000001</v>
      </c>
      <c r="M57" s="25">
        <v>1.8770800000000001</v>
      </c>
      <c r="N57" s="25">
        <v>1.99386</v>
      </c>
      <c r="O57" s="25">
        <v>1.87218</v>
      </c>
      <c r="P57" s="25">
        <v>1.90984</v>
      </c>
      <c r="Q57" s="25">
        <v>1.9640299999999999</v>
      </c>
      <c r="R57" s="25">
        <v>1.8675600000000001</v>
      </c>
      <c r="S57" s="25">
        <v>1.93103</v>
      </c>
      <c r="T57" s="25">
        <v>1.9321600000000001</v>
      </c>
      <c r="U57" s="25">
        <v>1.8428100000000001</v>
      </c>
      <c r="V57" s="109">
        <v>2.0245500000000001</v>
      </c>
      <c r="W57" s="25">
        <v>1.893</v>
      </c>
      <c r="X57" s="47">
        <v>19</v>
      </c>
      <c r="Y57" s="25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48"/>
    </row>
    <row r="58" spans="1:57" s="15" customFormat="1" x14ac:dyDescent="0.3">
      <c r="A58" s="5" t="str">
        <f t="shared" si="4"/>
        <v>3.6.1 Tasso di mortalità per incidente stradale</v>
      </c>
      <c r="B58" s="5" t="str">
        <f t="shared" si="3"/>
        <v/>
      </c>
      <c r="C58" s="29" t="s">
        <v>4</v>
      </c>
      <c r="D58" s="29"/>
      <c r="F58" s="25">
        <v>2.0433699999999999</v>
      </c>
      <c r="G58" s="25">
        <v>1.86565</v>
      </c>
      <c r="H58" s="25">
        <v>1.8933199999999999</v>
      </c>
      <c r="I58" s="25">
        <v>1.7926599999999999</v>
      </c>
      <c r="J58" s="25">
        <v>1.76681</v>
      </c>
      <c r="K58" s="25">
        <v>1.7158899999999999</v>
      </c>
      <c r="L58" s="25">
        <v>1.6762600000000001</v>
      </c>
      <c r="M58" s="25">
        <v>1.60131</v>
      </c>
      <c r="N58" s="25">
        <v>1.61711</v>
      </c>
      <c r="O58" s="25">
        <v>1.5900799999999999</v>
      </c>
      <c r="P58" s="25">
        <v>1.7095899999999999</v>
      </c>
      <c r="Q58" s="25">
        <v>1.77084</v>
      </c>
      <c r="R58" s="25">
        <v>1.6608700000000001</v>
      </c>
      <c r="S58" s="25">
        <v>1.76644</v>
      </c>
      <c r="T58" s="25">
        <v>1.6937500000000001</v>
      </c>
      <c r="U58" s="25">
        <v>1.5519700000000001</v>
      </c>
      <c r="V58" s="25">
        <v>1.8144899999999999</v>
      </c>
      <c r="W58" s="25">
        <v>1.62931</v>
      </c>
      <c r="X58" s="47">
        <v>1.65</v>
      </c>
      <c r="Y58" s="25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48"/>
    </row>
    <row r="59" spans="1:57" s="23" customFormat="1" x14ac:dyDescent="0.3">
      <c r="A59" s="5" t="str">
        <f t="shared" si="4"/>
        <v>3.6.1 Tasso di mortalità per incidente stradale</v>
      </c>
      <c r="B59" s="5" t="str">
        <f t="shared" si="3"/>
        <v/>
      </c>
      <c r="C59" s="29" t="s">
        <v>5</v>
      </c>
      <c r="D59" s="29"/>
      <c r="E59" s="15"/>
      <c r="F59" s="25">
        <v>2.4351699999999998</v>
      </c>
      <c r="G59" s="25">
        <v>2.07958</v>
      </c>
      <c r="H59" s="25">
        <v>2.2568299999999999</v>
      </c>
      <c r="I59" s="25">
        <v>2.0562299999999998</v>
      </c>
      <c r="J59" s="25">
        <v>1.9077900000000001</v>
      </c>
      <c r="K59" s="25">
        <v>1.76817</v>
      </c>
      <c r="L59" s="25">
        <v>1.6201000000000001</v>
      </c>
      <c r="M59" s="25">
        <v>1.9739899999999999</v>
      </c>
      <c r="N59" s="25">
        <v>1.8059099999999999</v>
      </c>
      <c r="O59" s="25">
        <v>1.54983</v>
      </c>
      <c r="P59" s="25">
        <v>1.8443400000000001</v>
      </c>
      <c r="Q59" s="25">
        <v>1.74386</v>
      </c>
      <c r="R59" s="25">
        <v>1.9286399999999999</v>
      </c>
      <c r="S59" s="25">
        <v>1.7505500000000001</v>
      </c>
      <c r="T59" s="25">
        <v>1.66794</v>
      </c>
      <c r="U59" s="25">
        <v>1.8336699999999999</v>
      </c>
      <c r="V59" s="25">
        <v>1.8673900000000001</v>
      </c>
      <c r="W59" s="25">
        <v>1.80142</v>
      </c>
      <c r="X59" s="47">
        <v>1.84</v>
      </c>
      <c r="Y59" s="25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59"/>
    </row>
    <row r="60" spans="1:57" s="15" customFormat="1" x14ac:dyDescent="0.3">
      <c r="B60" s="47" t="str">
        <f t="shared" si="3"/>
        <v>Pesaro e Urbino</v>
      </c>
      <c r="C60" s="29" t="s">
        <v>97</v>
      </c>
      <c r="D60" s="29"/>
      <c r="F60" s="25">
        <v>1.8696900000000001</v>
      </c>
      <c r="G60" s="25">
        <v>1.8222</v>
      </c>
      <c r="H60" s="25">
        <v>2.0180600000000002</v>
      </c>
      <c r="I60" s="25">
        <v>1.92666</v>
      </c>
      <c r="J60" s="25">
        <v>1.95241</v>
      </c>
      <c r="K60" s="25">
        <v>1.87218</v>
      </c>
      <c r="L60" s="25">
        <v>1.8120799999999999</v>
      </c>
      <c r="M60" s="25">
        <v>2.9311500000000001</v>
      </c>
      <c r="N60" s="25">
        <v>1.35243</v>
      </c>
      <c r="O60" s="25">
        <v>1.8355900000000001</v>
      </c>
      <c r="P60" s="25">
        <v>1.8257300000000001</v>
      </c>
      <c r="Q60" s="25">
        <v>1.7199</v>
      </c>
      <c r="R60" s="25">
        <v>1.7624500000000001</v>
      </c>
      <c r="S60" s="25">
        <v>1.78433</v>
      </c>
      <c r="T60" s="25">
        <v>1.68</v>
      </c>
      <c r="U60" s="25">
        <v>1.8691599999999999</v>
      </c>
      <c r="V60" s="25">
        <v>1.79372</v>
      </c>
      <c r="W60" s="25">
        <v>1.5496799999999999</v>
      </c>
      <c r="X60" s="47">
        <v>1.99</v>
      </c>
      <c r="Y60" s="25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48"/>
    </row>
    <row r="61" spans="1:57" s="15" customFormat="1" x14ac:dyDescent="0.3">
      <c r="B61" s="47" t="str">
        <f t="shared" si="3"/>
        <v>Ancona</v>
      </c>
      <c r="C61" s="29" t="s">
        <v>90</v>
      </c>
      <c r="D61" s="29"/>
      <c r="F61" s="25">
        <v>2.82531</v>
      </c>
      <c r="G61" s="25">
        <v>2.2596400000000001</v>
      </c>
      <c r="H61" s="25">
        <v>2.4503599999999999</v>
      </c>
      <c r="I61" s="25">
        <v>1.88073</v>
      </c>
      <c r="J61" s="25">
        <v>1.9239599999999999</v>
      </c>
      <c r="K61" s="25">
        <v>1.7421599999999999</v>
      </c>
      <c r="L61" s="25">
        <v>1.6113299999999999</v>
      </c>
      <c r="M61" s="25">
        <v>1.6136900000000001</v>
      </c>
      <c r="N61" s="25">
        <v>2.0771500000000001</v>
      </c>
      <c r="O61" s="25">
        <v>1.2761</v>
      </c>
      <c r="P61" s="25">
        <v>1.8508100000000001</v>
      </c>
      <c r="Q61" s="25">
        <v>1.36175</v>
      </c>
      <c r="R61" s="25">
        <v>2.24647</v>
      </c>
      <c r="S61" s="25">
        <v>1.4836800000000001</v>
      </c>
      <c r="T61" s="25">
        <v>1.7305299999999999</v>
      </c>
      <c r="U61" s="25">
        <v>1.32931</v>
      </c>
      <c r="V61" s="25">
        <v>1.86999</v>
      </c>
      <c r="W61" s="25">
        <v>1.7543899999999999</v>
      </c>
      <c r="X61" s="47">
        <v>2.14</v>
      </c>
      <c r="Y61" s="25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48"/>
    </row>
    <row r="62" spans="1:57" s="15" customFormat="1" x14ac:dyDescent="0.3">
      <c r="B62" s="47" t="str">
        <f t="shared" si="3"/>
        <v>Macerata</v>
      </c>
      <c r="C62" s="29" t="s">
        <v>91</v>
      </c>
      <c r="D62" s="29"/>
      <c r="F62" s="25">
        <v>3.07362</v>
      </c>
      <c r="G62" s="25">
        <v>2.54176</v>
      </c>
      <c r="H62" s="25">
        <v>2.6139399999999999</v>
      </c>
      <c r="I62" s="25">
        <v>3.2366799999999998</v>
      </c>
      <c r="J62" s="25">
        <v>2.26112</v>
      </c>
      <c r="K62" s="25">
        <v>1.9113100000000001</v>
      </c>
      <c r="L62" s="25">
        <v>1.78295</v>
      </c>
      <c r="M62" s="25">
        <v>2.01126</v>
      </c>
      <c r="N62" s="25">
        <v>2.3188399999999998</v>
      </c>
      <c r="O62" s="25">
        <v>2.0299100000000001</v>
      </c>
      <c r="P62" s="25">
        <v>2.5799799999999999</v>
      </c>
      <c r="Q62" s="25">
        <v>2.3965100000000001</v>
      </c>
      <c r="R62" s="25">
        <v>2.7571599999999998</v>
      </c>
      <c r="S62" s="25">
        <v>2.0076499999999999</v>
      </c>
      <c r="T62" s="25">
        <v>2.29406</v>
      </c>
      <c r="U62" s="25">
        <v>2.5186600000000001</v>
      </c>
      <c r="V62" s="25">
        <v>1.7310300000000001</v>
      </c>
      <c r="W62" s="25">
        <v>2.8280500000000002</v>
      </c>
      <c r="X62" s="47">
        <v>1.17</v>
      </c>
      <c r="Y62" s="25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48"/>
    </row>
    <row r="63" spans="1:57" s="15" customFormat="1" x14ac:dyDescent="0.3">
      <c r="B63" s="47" t="str">
        <f t="shared" si="3"/>
        <v>Ascoli-Piceno</v>
      </c>
      <c r="C63" s="29" t="s">
        <v>98</v>
      </c>
      <c r="D63" s="29"/>
      <c r="F63" s="25">
        <v>1.9791700000000001</v>
      </c>
      <c r="G63" s="25">
        <v>1.75339</v>
      </c>
      <c r="H63" s="25">
        <v>1.9618500000000001</v>
      </c>
      <c r="I63" s="25">
        <v>1.4384699999999999</v>
      </c>
      <c r="J63" s="25">
        <v>1.5643100000000001</v>
      </c>
      <c r="K63" s="25">
        <v>1.5990899999999999</v>
      </c>
      <c r="L63" s="25">
        <v>1.13636</v>
      </c>
      <c r="M63" s="25">
        <v>0.79286000000000001</v>
      </c>
      <c r="N63" s="25">
        <v>1.5267200000000001</v>
      </c>
      <c r="O63" s="25">
        <v>0.82816000000000001</v>
      </c>
      <c r="P63" s="25">
        <v>0.93457999999999997</v>
      </c>
      <c r="Q63" s="25">
        <v>1.49597</v>
      </c>
      <c r="R63" s="25">
        <v>1.09622</v>
      </c>
      <c r="S63" s="25">
        <v>1.9165700000000001</v>
      </c>
      <c r="T63" s="25">
        <v>0.81394999999999995</v>
      </c>
      <c r="U63" s="25">
        <v>1.8540000000000001</v>
      </c>
      <c r="V63" s="25">
        <v>1.8587400000000001</v>
      </c>
      <c r="W63" s="25">
        <v>0.99290999999999996</v>
      </c>
      <c r="X63" s="47">
        <v>1.52</v>
      </c>
      <c r="Y63" s="2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48"/>
    </row>
    <row r="64" spans="1:57" s="15" customFormat="1" x14ac:dyDescent="0.3">
      <c r="B64" s="47" t="str">
        <f t="shared" si="3"/>
        <v>Fermo</v>
      </c>
      <c r="C64" s="29" t="s">
        <v>92</v>
      </c>
      <c r="D64" s="29"/>
      <c r="F64" s="25" t="s">
        <v>6</v>
      </c>
      <c r="G64" s="25" t="s">
        <v>6</v>
      </c>
      <c r="H64" s="25" t="s">
        <v>6</v>
      </c>
      <c r="I64" s="25" t="s">
        <v>6</v>
      </c>
      <c r="J64" s="25" t="s">
        <v>6</v>
      </c>
      <c r="K64" s="25" t="s">
        <v>6</v>
      </c>
      <c r="L64" s="25">
        <v>1.6587700000000001</v>
      </c>
      <c r="M64" s="25">
        <v>2.5940300000000001</v>
      </c>
      <c r="N64" s="25">
        <v>1.53061</v>
      </c>
      <c r="O64" s="25">
        <v>2.08955</v>
      </c>
      <c r="P64" s="25">
        <v>1.97044</v>
      </c>
      <c r="Q64" s="25">
        <v>2.20126</v>
      </c>
      <c r="R64" s="25">
        <v>1.25448</v>
      </c>
      <c r="S64" s="25">
        <v>1.7331000000000001</v>
      </c>
      <c r="T64" s="25">
        <v>1.7013199999999999</v>
      </c>
      <c r="U64" s="25">
        <v>1.90476</v>
      </c>
      <c r="V64" s="25">
        <v>2.30179</v>
      </c>
      <c r="W64" s="25">
        <v>1.8181799999999999</v>
      </c>
      <c r="X64" s="47">
        <v>1.28</v>
      </c>
      <c r="Y64" s="25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48"/>
    </row>
    <row r="65" spans="1:57" s="34" customFormat="1" x14ac:dyDescent="0.3">
      <c r="A65" s="34" t="str">
        <f>IF(B65=C65,B65,A59)</f>
        <v>3.8.1 Posti letto nei presidi residenziali socio-assistenziali e socio-sanitari</v>
      </c>
      <c r="B65" s="39" t="str">
        <f t="shared" si="3"/>
        <v>3.8.1 Posti letto nei presidi residenziali socio-assistenziali e socio-sanitari</v>
      </c>
      <c r="C65" s="3" t="s">
        <v>55</v>
      </c>
      <c r="D65" s="3"/>
      <c r="E65" s="2" t="s">
        <v>67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44"/>
      <c r="Y65" s="2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49"/>
    </row>
    <row r="66" spans="1:57" s="34" customFormat="1" x14ac:dyDescent="0.3">
      <c r="A66" s="34" t="str">
        <f t="shared" si="4"/>
        <v>3.8.1 Posti letto nei presidi residenziali socio-assistenziali e socio-sanitari</v>
      </c>
      <c r="B66" s="39" t="str">
        <f t="shared" si="3"/>
        <v/>
      </c>
      <c r="C66" s="12" t="s">
        <v>3</v>
      </c>
      <c r="D66" s="12"/>
      <c r="E66" s="2"/>
      <c r="F66" s="2"/>
      <c r="G66" s="2"/>
      <c r="H66" s="2"/>
      <c r="I66" s="2"/>
      <c r="J66" s="2"/>
      <c r="K66" s="2">
        <v>71.099999999999994</v>
      </c>
      <c r="L66" s="2">
        <v>70.099999999999994</v>
      </c>
      <c r="M66" s="2">
        <v>65.099999999999994</v>
      </c>
      <c r="N66" s="2">
        <v>62.5</v>
      </c>
      <c r="O66" s="2">
        <v>63.3</v>
      </c>
      <c r="P66" s="2">
        <v>65.7</v>
      </c>
      <c r="Q66" s="2">
        <v>64.400000000000006</v>
      </c>
      <c r="R66" s="2">
        <v>68.2</v>
      </c>
      <c r="S66" s="2">
        <v>68.2</v>
      </c>
      <c r="T66" s="2">
        <v>69.599999999999994</v>
      </c>
      <c r="U66" s="2">
        <v>70.5</v>
      </c>
      <c r="V66" s="2">
        <v>69.599999999999994</v>
      </c>
      <c r="W66" s="2"/>
      <c r="X66" s="44"/>
      <c r="Y66" s="2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49"/>
    </row>
    <row r="67" spans="1:57" s="34" customFormat="1" x14ac:dyDescent="0.3">
      <c r="A67" s="34" t="str">
        <f t="shared" si="4"/>
        <v>3.8.1 Posti letto nei presidi residenziali socio-assistenziali e socio-sanitari</v>
      </c>
      <c r="B67" s="39" t="str">
        <f t="shared" si="3"/>
        <v/>
      </c>
      <c r="C67" s="12" t="s">
        <v>4</v>
      </c>
      <c r="D67" s="12"/>
      <c r="E67" s="2"/>
      <c r="F67" s="2"/>
      <c r="G67" s="2"/>
      <c r="H67" s="2"/>
      <c r="I67" s="2"/>
      <c r="J67" s="2"/>
      <c r="K67" s="2">
        <v>54.8</v>
      </c>
      <c r="L67" s="2">
        <v>53.1</v>
      </c>
      <c r="M67" s="2">
        <v>51.5</v>
      </c>
      <c r="N67" s="2">
        <v>46.5</v>
      </c>
      <c r="O67" s="2">
        <v>48.1</v>
      </c>
      <c r="P67" s="2">
        <v>54</v>
      </c>
      <c r="Q67" s="2">
        <v>52.9</v>
      </c>
      <c r="R67" s="2">
        <v>56.4</v>
      </c>
      <c r="S67" s="2">
        <v>53.8</v>
      </c>
      <c r="T67" s="2">
        <v>55</v>
      </c>
      <c r="U67" s="2">
        <v>55.8</v>
      </c>
      <c r="V67" s="2">
        <v>56.1</v>
      </c>
      <c r="W67" s="2"/>
      <c r="X67" s="44"/>
      <c r="Y67" s="2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49"/>
    </row>
    <row r="68" spans="1:57" s="34" customFormat="1" x14ac:dyDescent="0.3">
      <c r="A68" s="34" t="str">
        <f t="shared" si="4"/>
        <v>3.8.1 Posti letto nei presidi residenziali socio-assistenziali e socio-sanitari</v>
      </c>
      <c r="B68" s="39" t="str">
        <f t="shared" si="3"/>
        <v/>
      </c>
      <c r="C68" s="12" t="s">
        <v>5</v>
      </c>
      <c r="D68" s="12"/>
      <c r="E68" s="2"/>
      <c r="F68" s="2"/>
      <c r="G68" s="2"/>
      <c r="H68" s="2"/>
      <c r="I68" s="2"/>
      <c r="J68" s="2"/>
      <c r="K68" s="2">
        <v>73.8</v>
      </c>
      <c r="L68" s="2">
        <v>73.2</v>
      </c>
      <c r="M68" s="2">
        <v>81.400000000000006</v>
      </c>
      <c r="N68" s="2">
        <v>69.099999999999994</v>
      </c>
      <c r="O68" s="2">
        <v>70.7</v>
      </c>
      <c r="P68" s="2">
        <v>75.3</v>
      </c>
      <c r="Q68" s="2">
        <v>78.400000000000006</v>
      </c>
      <c r="R68" s="2">
        <v>90.3</v>
      </c>
      <c r="S68" s="2">
        <v>71.599999999999994</v>
      </c>
      <c r="T68" s="2">
        <v>82.3</v>
      </c>
      <c r="U68" s="2">
        <v>83</v>
      </c>
      <c r="V68" s="2">
        <v>81.099999999999994</v>
      </c>
      <c r="W68" s="2"/>
      <c r="X68" s="44"/>
      <c r="Y68" s="2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49"/>
    </row>
    <row r="69" spans="1:57" s="20" customFormat="1" x14ac:dyDescent="0.3">
      <c r="A69" s="5" t="str">
        <f t="shared" si="4"/>
        <v xml:space="preserve">4.1.1.a Competenza alfabetica non adeguata degli studenti </v>
      </c>
      <c r="B69" s="5" t="str">
        <f t="shared" si="3"/>
        <v xml:space="preserve">4.1.1.a Competenza alfabetica non adeguata degli studenti </v>
      </c>
      <c r="C69" s="21" t="s">
        <v>101</v>
      </c>
      <c r="D69" s="21"/>
      <c r="E69" s="15" t="s">
        <v>11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47"/>
      <c r="Y69" s="15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54"/>
    </row>
    <row r="70" spans="1:57" s="81" customFormat="1" x14ac:dyDescent="0.3">
      <c r="A70" s="5" t="str">
        <f t="shared" si="4"/>
        <v xml:space="preserve">4.1.1.a Competenza alfabetica non adeguata degli studenti </v>
      </c>
      <c r="B70" s="5" t="str">
        <f t="shared" si="3"/>
        <v/>
      </c>
      <c r="C70" s="29" t="s">
        <v>3</v>
      </c>
      <c r="D70" s="2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>
        <v>34.4</v>
      </c>
      <c r="U70" s="15">
        <v>35.200000000000003</v>
      </c>
      <c r="V70" s="15"/>
      <c r="W70" s="15">
        <v>38.5</v>
      </c>
      <c r="X70" s="47">
        <v>38.6</v>
      </c>
      <c r="Y70" s="15">
        <v>38.5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80"/>
    </row>
    <row r="71" spans="1:57" s="18" customFormat="1" x14ac:dyDescent="0.3">
      <c r="A71" s="5" t="str">
        <f t="shared" si="4"/>
        <v xml:space="preserve">4.1.1.a Competenza alfabetica non adeguata degli studenti </v>
      </c>
      <c r="B71" s="5" t="str">
        <f t="shared" si="3"/>
        <v/>
      </c>
      <c r="C71" s="29" t="s">
        <v>4</v>
      </c>
      <c r="D71" s="2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>
        <v>30.6</v>
      </c>
      <c r="U71" s="15">
        <v>31.6</v>
      </c>
      <c r="V71" s="15"/>
      <c r="W71" s="15">
        <v>34.9</v>
      </c>
      <c r="X71" s="47">
        <v>35.200000000000003</v>
      </c>
      <c r="Y71" s="15">
        <v>35.5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27"/>
    </row>
    <row r="72" spans="1:57" s="23" customFormat="1" x14ac:dyDescent="0.3">
      <c r="A72" s="5" t="str">
        <f t="shared" si="4"/>
        <v xml:space="preserve">4.1.1.a Competenza alfabetica non adeguata degli studenti </v>
      </c>
      <c r="B72" s="5" t="str">
        <f t="shared" si="3"/>
        <v/>
      </c>
      <c r="C72" s="29" t="s">
        <v>5</v>
      </c>
      <c r="D72" s="2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>
        <v>27.5</v>
      </c>
      <c r="U72" s="15">
        <v>28.3</v>
      </c>
      <c r="V72" s="15"/>
      <c r="W72" s="15">
        <v>31.7</v>
      </c>
      <c r="X72" s="47">
        <v>32.5</v>
      </c>
      <c r="Y72" s="15">
        <v>32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59"/>
    </row>
    <row r="73" spans="1:57" s="34" customFormat="1" x14ac:dyDescent="0.3">
      <c r="A73" s="34" t="str">
        <f t="shared" si="4"/>
        <v xml:space="preserve">4.1.1.b Competenza numerica non adeguata degli studenti </v>
      </c>
      <c r="B73" s="39" t="str">
        <f t="shared" si="3"/>
        <v xml:space="preserve">4.1.1.b Competenza numerica non adeguata degli studenti </v>
      </c>
      <c r="C73" s="3" t="s">
        <v>102</v>
      </c>
      <c r="D73" s="3"/>
      <c r="E73" s="2" t="s">
        <v>20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44"/>
      <c r="Y73" s="2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49"/>
    </row>
    <row r="74" spans="1:57" s="34" customFormat="1" x14ac:dyDescent="0.3">
      <c r="A74" s="34" t="str">
        <f t="shared" si="4"/>
        <v xml:space="preserve">4.1.1.b Competenza numerica non adeguata degli studenti </v>
      </c>
      <c r="B74" s="39" t="str">
        <f t="shared" si="3"/>
        <v/>
      </c>
      <c r="C74" s="12" t="s">
        <v>3</v>
      </c>
      <c r="D74" s="1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4">
        <v>39.299999999999997</v>
      </c>
      <c r="U74" s="4">
        <v>39.6</v>
      </c>
      <c r="V74" s="2" t="s">
        <v>68</v>
      </c>
      <c r="W74" s="4">
        <v>44.5</v>
      </c>
      <c r="X74" s="87">
        <v>43.6</v>
      </c>
      <c r="Y74" s="4">
        <v>44.2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49"/>
    </row>
    <row r="75" spans="1:57" s="34" customFormat="1" x14ac:dyDescent="0.3">
      <c r="A75" s="34" t="str">
        <f t="shared" si="4"/>
        <v xml:space="preserve">4.1.1.b Competenza numerica non adeguata degli studenti </v>
      </c>
      <c r="B75" s="39" t="str">
        <f t="shared" si="3"/>
        <v/>
      </c>
      <c r="C75" s="12" t="s">
        <v>4</v>
      </c>
      <c r="D75" s="1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4">
        <v>35.200000000000003</v>
      </c>
      <c r="U75" s="4">
        <v>35.799999999999997</v>
      </c>
      <c r="V75" s="2"/>
      <c r="W75" s="4">
        <v>40.700000000000003</v>
      </c>
      <c r="X75" s="87">
        <v>40</v>
      </c>
      <c r="Y75" s="4">
        <v>41.4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49"/>
    </row>
    <row r="76" spans="1:57" s="34" customFormat="1" ht="16.8" customHeight="1" x14ac:dyDescent="0.3">
      <c r="A76" s="34" t="str">
        <f t="shared" si="4"/>
        <v xml:space="preserve">4.1.1.b Competenza numerica non adeguata degli studenti </v>
      </c>
      <c r="B76" s="39" t="str">
        <f t="shared" si="3"/>
        <v/>
      </c>
      <c r="C76" s="12" t="s">
        <v>5</v>
      </c>
      <c r="D76" s="1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4">
        <v>30.1</v>
      </c>
      <c r="U76" s="4">
        <v>29.3</v>
      </c>
      <c r="V76" s="2" t="s">
        <v>68</v>
      </c>
      <c r="W76" s="4">
        <v>35.299999999999997</v>
      </c>
      <c r="X76" s="87">
        <v>34.299999999999997</v>
      </c>
      <c r="Y76" s="4">
        <v>35.6</v>
      </c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49"/>
    </row>
    <row r="77" spans="1:57" s="20" customFormat="1" x14ac:dyDescent="0.3">
      <c r="A77" s="5" t="str">
        <f t="shared" si="4"/>
        <v xml:space="preserve">4.1.2 Uscita precoce dal sistema di istruzione e formazione </v>
      </c>
      <c r="B77" s="5" t="str">
        <f t="shared" ref="B77:B123" si="5">IF(FALSE=OR(C77="Italia",C77="Centro",C77="Regione Marche"),C77,"")</f>
        <v xml:space="preserve">4.1.2 Uscita precoce dal sistema di istruzione e formazione </v>
      </c>
      <c r="C77" s="21" t="s">
        <v>42</v>
      </c>
      <c r="D77" s="21"/>
      <c r="E77" s="15" t="s">
        <v>20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47"/>
      <c r="Y77" s="15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54"/>
    </row>
    <row r="78" spans="1:57" s="81" customFormat="1" x14ac:dyDescent="0.3">
      <c r="A78" s="5" t="str">
        <f t="shared" si="4"/>
        <v xml:space="preserve">4.1.2 Uscita precoce dal sistema di istruzione e formazione </v>
      </c>
      <c r="B78" s="5" t="str">
        <f t="shared" si="5"/>
        <v/>
      </c>
      <c r="C78" s="29" t="s">
        <v>3</v>
      </c>
      <c r="D78" s="29"/>
      <c r="E78" s="15"/>
      <c r="F78" s="15">
        <v>23.1</v>
      </c>
      <c r="G78" s="15">
        <v>22.1</v>
      </c>
      <c r="H78" s="15">
        <v>20.399999999999999</v>
      </c>
      <c r="I78" s="15">
        <v>19.5</v>
      </c>
      <c r="J78" s="15">
        <v>19.600000000000001</v>
      </c>
      <c r="K78" s="15">
        <v>19.100000000000001</v>
      </c>
      <c r="L78" s="15">
        <v>18.600000000000001</v>
      </c>
      <c r="M78" s="15">
        <v>17.8</v>
      </c>
      <c r="N78" s="15">
        <v>17.3</v>
      </c>
      <c r="O78" s="15">
        <v>16.8</v>
      </c>
      <c r="P78" s="15">
        <v>15</v>
      </c>
      <c r="Q78" s="15">
        <v>14.7</v>
      </c>
      <c r="R78" s="15">
        <v>13.8</v>
      </c>
      <c r="S78" s="15">
        <v>14</v>
      </c>
      <c r="T78" s="15">
        <v>14.3</v>
      </c>
      <c r="U78" s="15">
        <v>13.3</v>
      </c>
      <c r="V78" s="15">
        <v>14.2</v>
      </c>
      <c r="W78" s="15">
        <v>12.7</v>
      </c>
      <c r="X78" s="47">
        <v>11.5</v>
      </c>
      <c r="Y78" s="15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80"/>
    </row>
    <row r="79" spans="1:57" s="18" customFormat="1" x14ac:dyDescent="0.3">
      <c r="A79" s="5" t="str">
        <f t="shared" si="4"/>
        <v xml:space="preserve">4.1.2 Uscita precoce dal sistema di istruzione e formazione </v>
      </c>
      <c r="B79" s="5" t="str">
        <f t="shared" si="5"/>
        <v/>
      </c>
      <c r="C79" s="29" t="s">
        <v>4</v>
      </c>
      <c r="D79" s="29"/>
      <c r="E79" s="15"/>
      <c r="F79" s="15">
        <v>17.3</v>
      </c>
      <c r="G79" s="15">
        <v>16</v>
      </c>
      <c r="H79" s="15">
        <v>14.3</v>
      </c>
      <c r="I79" s="15">
        <v>13.5</v>
      </c>
      <c r="J79" s="15">
        <v>14.3</v>
      </c>
      <c r="K79" s="15">
        <v>13.2</v>
      </c>
      <c r="L79" s="15">
        <v>14.6</v>
      </c>
      <c r="M79" s="15">
        <v>15.3</v>
      </c>
      <c r="N79" s="15">
        <v>14.3</v>
      </c>
      <c r="O79" s="15">
        <v>13.5</v>
      </c>
      <c r="P79" s="15">
        <v>12.4</v>
      </c>
      <c r="Q79" s="15">
        <v>11.5</v>
      </c>
      <c r="R79" s="15">
        <v>10.8</v>
      </c>
      <c r="S79" s="15">
        <v>10.7</v>
      </c>
      <c r="T79" s="15">
        <v>10.4</v>
      </c>
      <c r="U79" s="15">
        <v>10.6</v>
      </c>
      <c r="V79" s="15">
        <v>12</v>
      </c>
      <c r="W79" s="15">
        <v>9.8000000000000007</v>
      </c>
      <c r="X79" s="47">
        <v>8.1999999999999993</v>
      </c>
      <c r="Y79" s="15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27"/>
    </row>
    <row r="80" spans="1:57" s="23" customFormat="1" x14ac:dyDescent="0.3">
      <c r="A80" s="5" t="str">
        <f t="shared" si="4"/>
        <v xml:space="preserve">4.1.2 Uscita precoce dal sistema di istruzione e formazione </v>
      </c>
      <c r="B80" s="5" t="str">
        <f t="shared" si="5"/>
        <v/>
      </c>
      <c r="C80" s="29" t="s">
        <v>5</v>
      </c>
      <c r="D80" s="29"/>
      <c r="E80" s="15"/>
      <c r="F80" s="15">
        <v>17.2</v>
      </c>
      <c r="G80" s="15">
        <v>19.2</v>
      </c>
      <c r="H80" s="15">
        <v>17.5</v>
      </c>
      <c r="I80" s="15">
        <v>15.8</v>
      </c>
      <c r="J80" s="15">
        <v>14.3</v>
      </c>
      <c r="K80" s="15">
        <v>15.4</v>
      </c>
      <c r="L80" s="15">
        <v>14.8</v>
      </c>
      <c r="M80" s="15">
        <v>12.5</v>
      </c>
      <c r="N80" s="15">
        <v>15.3</v>
      </c>
      <c r="O80" s="15">
        <v>13.2</v>
      </c>
      <c r="P80" s="15">
        <v>10.9</v>
      </c>
      <c r="Q80" s="15">
        <v>10</v>
      </c>
      <c r="R80" s="15">
        <v>11</v>
      </c>
      <c r="S80" s="15">
        <v>10.1</v>
      </c>
      <c r="T80" s="15">
        <v>9.6999999999999993</v>
      </c>
      <c r="U80" s="15">
        <v>8.5</v>
      </c>
      <c r="V80" s="15">
        <v>9.1999999999999993</v>
      </c>
      <c r="W80" s="15">
        <v>7.9</v>
      </c>
      <c r="X80" s="47">
        <v>5.8</v>
      </c>
      <c r="Y80" s="15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59"/>
    </row>
    <row r="81" spans="1:57" s="34" customFormat="1" ht="28.8" x14ac:dyDescent="0.3">
      <c r="A81" s="34" t="str">
        <f t="shared" si="4"/>
        <v>4.3.1.a Percentuale di persone di 25-64 anni che hanno partecipato ad attività di istruzione e formazione nei 12 mesi precedenti</v>
      </c>
      <c r="B81" s="39" t="str">
        <f t="shared" si="5"/>
        <v>4.3.1.a Percentuale di persone di 25-64 anni che hanno partecipato ad attività di istruzione e formazione nei 12 mesi precedenti</v>
      </c>
      <c r="C81" s="3" t="s">
        <v>81</v>
      </c>
      <c r="D81" s="3"/>
      <c r="E81" s="2" t="s">
        <v>11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44"/>
      <c r="Y81" s="2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49"/>
    </row>
    <row r="82" spans="1:57" s="34" customFormat="1" x14ac:dyDescent="0.3">
      <c r="A82" s="34" t="str">
        <f t="shared" si="4"/>
        <v>4.3.1.a Percentuale di persone di 25-64 anni che hanno partecipato ad attività di istruzione e formazione nei 12 mesi precedenti</v>
      </c>
      <c r="B82" s="39" t="str">
        <f t="shared" si="5"/>
        <v/>
      </c>
      <c r="C82" s="12" t="s">
        <v>3</v>
      </c>
      <c r="D82" s="12"/>
      <c r="E82" s="2"/>
      <c r="F82" s="2"/>
      <c r="G82" s="2"/>
      <c r="H82" s="4">
        <v>22.2</v>
      </c>
      <c r="I82" s="2" t="s">
        <v>68</v>
      </c>
      <c r="J82" s="2" t="s">
        <v>68</v>
      </c>
      <c r="K82" s="2" t="s">
        <v>68</v>
      </c>
      <c r="L82" s="2" t="s">
        <v>68</v>
      </c>
      <c r="M82" s="4">
        <v>35.6</v>
      </c>
      <c r="N82" s="2" t="s">
        <v>68</v>
      </c>
      <c r="O82" s="2" t="s">
        <v>68</v>
      </c>
      <c r="P82" s="2" t="s">
        <v>68</v>
      </c>
      <c r="Q82" s="2" t="s">
        <v>68</v>
      </c>
      <c r="R82" s="4">
        <v>41.5</v>
      </c>
      <c r="S82" s="2"/>
      <c r="T82" s="2"/>
      <c r="U82" s="2"/>
      <c r="V82" s="2"/>
      <c r="W82" s="2"/>
      <c r="X82" s="44"/>
      <c r="Y82" s="2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49"/>
    </row>
    <row r="83" spans="1:57" s="34" customFormat="1" x14ac:dyDescent="0.3">
      <c r="A83" s="34" t="str">
        <f t="shared" si="4"/>
        <v>4.3.1.a Percentuale di persone di 25-64 anni che hanno partecipato ad attività di istruzione e formazione nei 12 mesi precedenti</v>
      </c>
      <c r="B83" s="39" t="str">
        <f t="shared" si="5"/>
        <v/>
      </c>
      <c r="C83" s="12" t="s">
        <v>4</v>
      </c>
      <c r="D83" s="12"/>
      <c r="E83" s="2"/>
      <c r="F83" s="2"/>
      <c r="G83" s="2"/>
      <c r="H83" s="4">
        <v>23.9</v>
      </c>
      <c r="I83" s="2" t="s">
        <v>68</v>
      </c>
      <c r="J83" s="2" t="s">
        <v>68</v>
      </c>
      <c r="K83" s="2" t="s">
        <v>68</v>
      </c>
      <c r="L83" s="2" t="s">
        <v>68</v>
      </c>
      <c r="M83" s="4">
        <v>39.299999999999997</v>
      </c>
      <c r="N83" s="2" t="s">
        <v>68</v>
      </c>
      <c r="O83" s="2" t="s">
        <v>68</v>
      </c>
      <c r="P83" s="2" t="s">
        <v>68</v>
      </c>
      <c r="Q83" s="2" t="s">
        <v>68</v>
      </c>
      <c r="R83" s="4">
        <v>41.9</v>
      </c>
      <c r="S83" s="2"/>
      <c r="T83" s="2"/>
      <c r="U83" s="2"/>
      <c r="V83" s="2"/>
      <c r="W83" s="2"/>
      <c r="X83" s="44"/>
      <c r="Y83" s="2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49"/>
    </row>
    <row r="84" spans="1:57" s="34" customFormat="1" x14ac:dyDescent="0.3">
      <c r="A84" s="34" t="str">
        <f t="shared" si="4"/>
        <v>4.3.1.a Percentuale di persone di 25-64 anni che hanno partecipato ad attività di istruzione e formazione nei 12 mesi precedenti</v>
      </c>
      <c r="B84" s="39" t="str">
        <f t="shared" si="5"/>
        <v/>
      </c>
      <c r="C84" s="12" t="s">
        <v>5</v>
      </c>
      <c r="D84" s="12"/>
      <c r="E84" s="2"/>
      <c r="F84" s="2"/>
      <c r="G84" s="2"/>
      <c r="H84" s="4">
        <v>22.5</v>
      </c>
      <c r="I84" s="2" t="s">
        <v>68</v>
      </c>
      <c r="J84" s="2" t="s">
        <v>68</v>
      </c>
      <c r="K84" s="2" t="s">
        <v>68</v>
      </c>
      <c r="L84" s="2" t="s">
        <v>68</v>
      </c>
      <c r="M84" s="2" t="s">
        <v>14</v>
      </c>
      <c r="N84" s="2" t="s">
        <v>68</v>
      </c>
      <c r="O84" s="2" t="s">
        <v>68</v>
      </c>
      <c r="P84" s="2" t="s">
        <v>68</v>
      </c>
      <c r="Q84" s="2" t="s">
        <v>68</v>
      </c>
      <c r="R84" s="4">
        <v>36.6</v>
      </c>
      <c r="S84" s="2"/>
      <c r="T84" s="2"/>
      <c r="U84" s="2"/>
      <c r="V84" s="2"/>
      <c r="W84" s="2"/>
      <c r="X84" s="44"/>
      <c r="Y84" s="2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49"/>
    </row>
    <row r="85" spans="1:57" s="20" customFormat="1" x14ac:dyDescent="0.3">
      <c r="A85" s="5" t="str">
        <f t="shared" si="4"/>
        <v>4.3.1.b Partecipazione alla formazione continua</v>
      </c>
      <c r="B85" s="5" t="str">
        <f t="shared" si="5"/>
        <v>4.3.1.b Partecipazione alla formazione continua</v>
      </c>
      <c r="C85" s="69" t="s">
        <v>73</v>
      </c>
      <c r="D85" s="69"/>
      <c r="E85" s="19" t="s">
        <v>11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88"/>
      <c r="Y85" s="19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54"/>
    </row>
    <row r="86" spans="1:57" s="81" customFormat="1" x14ac:dyDescent="0.3">
      <c r="A86" s="5" t="str">
        <f t="shared" si="4"/>
        <v>4.3.1.b Partecipazione alla formazione continua</v>
      </c>
      <c r="B86" s="5" t="str">
        <f t="shared" si="5"/>
        <v/>
      </c>
      <c r="C86" s="30" t="s">
        <v>3</v>
      </c>
      <c r="D86" s="30"/>
      <c r="E86" s="19"/>
      <c r="F86" s="19">
        <v>6.3</v>
      </c>
      <c r="G86" s="19">
        <v>5.8</v>
      </c>
      <c r="H86" s="19">
        <v>6.1</v>
      </c>
      <c r="I86" s="19">
        <v>6.2</v>
      </c>
      <c r="J86" s="19">
        <v>6.3</v>
      </c>
      <c r="K86" s="19">
        <v>6</v>
      </c>
      <c r="L86" s="19">
        <v>6.2</v>
      </c>
      <c r="M86" s="19">
        <v>5.7</v>
      </c>
      <c r="N86" s="19">
        <v>6.6</v>
      </c>
      <c r="O86" s="19">
        <v>6.2</v>
      </c>
      <c r="P86" s="19">
        <v>8.1</v>
      </c>
      <c r="Q86" s="19">
        <v>7.3</v>
      </c>
      <c r="R86" s="19">
        <v>8.3000000000000007</v>
      </c>
      <c r="S86" s="19">
        <v>7.9</v>
      </c>
      <c r="T86" s="19">
        <v>8.1</v>
      </c>
      <c r="U86" s="19">
        <v>8.1</v>
      </c>
      <c r="V86" s="19">
        <v>7.1</v>
      </c>
      <c r="W86" s="19">
        <v>9.9</v>
      </c>
      <c r="X86" s="88">
        <v>9.6</v>
      </c>
      <c r="Y86" s="19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80"/>
    </row>
    <row r="87" spans="1:57" s="18" customFormat="1" x14ac:dyDescent="0.3">
      <c r="A87" s="5" t="str">
        <f t="shared" si="4"/>
        <v>4.3.1.b Partecipazione alla formazione continua</v>
      </c>
      <c r="B87" s="5" t="str">
        <f t="shared" si="5"/>
        <v/>
      </c>
      <c r="C87" s="30" t="s">
        <v>4</v>
      </c>
      <c r="D87" s="30"/>
      <c r="E87" s="19"/>
      <c r="F87" s="19">
        <v>7.2</v>
      </c>
      <c r="G87" s="19">
        <v>7.1</v>
      </c>
      <c r="H87" s="19">
        <v>7.1</v>
      </c>
      <c r="I87" s="19">
        <v>7.3</v>
      </c>
      <c r="J87" s="19">
        <v>7.3</v>
      </c>
      <c r="K87" s="19">
        <v>6.8</v>
      </c>
      <c r="L87" s="19">
        <v>6.9</v>
      </c>
      <c r="M87" s="19">
        <v>6.4</v>
      </c>
      <c r="N87" s="19">
        <v>7.7</v>
      </c>
      <c r="O87" s="19">
        <v>7.2</v>
      </c>
      <c r="P87" s="19">
        <v>9</v>
      </c>
      <c r="Q87" s="19">
        <v>8.4</v>
      </c>
      <c r="R87" s="19">
        <v>9.4</v>
      </c>
      <c r="S87" s="19">
        <v>8.8000000000000007</v>
      </c>
      <c r="T87" s="19">
        <v>8.6999999999999993</v>
      </c>
      <c r="U87" s="19">
        <v>8.8000000000000007</v>
      </c>
      <c r="V87" s="19">
        <v>7.8</v>
      </c>
      <c r="W87" s="19">
        <v>11.1</v>
      </c>
      <c r="X87" s="88">
        <v>11.2</v>
      </c>
      <c r="Y87" s="19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27"/>
    </row>
    <row r="88" spans="1:57" s="23" customFormat="1" x14ac:dyDescent="0.3">
      <c r="A88" s="5" t="str">
        <f t="shared" si="4"/>
        <v>4.3.1.b Partecipazione alla formazione continua</v>
      </c>
      <c r="B88" s="5" t="str">
        <f t="shared" si="5"/>
        <v/>
      </c>
      <c r="C88" s="30" t="s">
        <v>5</v>
      </c>
      <c r="D88" s="30"/>
      <c r="E88" s="19"/>
      <c r="F88" s="19">
        <v>6</v>
      </c>
      <c r="G88" s="19">
        <v>5.4</v>
      </c>
      <c r="H88" s="19">
        <v>6.1</v>
      </c>
      <c r="I88" s="19">
        <v>5.7</v>
      </c>
      <c r="J88" s="19">
        <v>5.4</v>
      </c>
      <c r="K88" s="19">
        <v>4.5999999999999996</v>
      </c>
      <c r="L88" s="19">
        <v>4.7</v>
      </c>
      <c r="M88" s="19">
        <v>5.0999999999999996</v>
      </c>
      <c r="N88" s="19">
        <v>7.5</v>
      </c>
      <c r="O88" s="19">
        <v>7.3</v>
      </c>
      <c r="P88" s="19">
        <v>9.3000000000000007</v>
      </c>
      <c r="Q88" s="19">
        <v>7.4</v>
      </c>
      <c r="R88" s="19">
        <v>8.6</v>
      </c>
      <c r="S88" s="19">
        <v>7.4</v>
      </c>
      <c r="T88" s="19">
        <v>7.9</v>
      </c>
      <c r="U88" s="19">
        <v>7.7</v>
      </c>
      <c r="V88" s="19">
        <v>6.2</v>
      </c>
      <c r="W88" s="19">
        <v>10.1</v>
      </c>
      <c r="X88" s="88">
        <v>10</v>
      </c>
      <c r="Y88" s="19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59"/>
    </row>
    <row r="89" spans="1:57" s="15" customFormat="1" x14ac:dyDescent="0.3">
      <c r="B89" s="47" t="str">
        <f t="shared" si="5"/>
        <v>Pesaro e Urbino</v>
      </c>
      <c r="C89" s="30" t="s">
        <v>97</v>
      </c>
      <c r="D89" s="30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26">
        <v>8.9</v>
      </c>
      <c r="U89" s="26">
        <v>8</v>
      </c>
      <c r="V89" s="26">
        <v>4.8</v>
      </c>
      <c r="W89" s="26">
        <v>11.7</v>
      </c>
      <c r="X89" s="88">
        <v>10.7</v>
      </c>
      <c r="Y89" s="26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48"/>
    </row>
    <row r="90" spans="1:57" s="15" customFormat="1" x14ac:dyDescent="0.3">
      <c r="B90" s="47" t="str">
        <f t="shared" si="5"/>
        <v>Ancona</v>
      </c>
      <c r="C90" s="30" t="s">
        <v>90</v>
      </c>
      <c r="D90" s="30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26">
        <v>9.1999999999999993</v>
      </c>
      <c r="U90" s="26">
        <v>9.1</v>
      </c>
      <c r="V90" s="26">
        <v>8.1</v>
      </c>
      <c r="W90" s="26">
        <v>12.2</v>
      </c>
      <c r="X90" s="88">
        <v>12.1</v>
      </c>
      <c r="Y90" s="26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48"/>
    </row>
    <row r="91" spans="1:57" s="15" customFormat="1" x14ac:dyDescent="0.3">
      <c r="B91" s="47" t="str">
        <f t="shared" si="5"/>
        <v>Macerata</v>
      </c>
      <c r="C91" s="30" t="s">
        <v>91</v>
      </c>
      <c r="D91" s="30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6">
        <v>6.5</v>
      </c>
      <c r="U91" s="26">
        <v>6.9</v>
      </c>
      <c r="V91" s="26">
        <v>5.2</v>
      </c>
      <c r="W91" s="26">
        <v>6.6</v>
      </c>
      <c r="X91" s="88">
        <v>8.1</v>
      </c>
      <c r="Y91" s="26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48"/>
    </row>
    <row r="92" spans="1:57" s="15" customFormat="1" x14ac:dyDescent="0.3">
      <c r="B92" s="47" t="str">
        <f t="shared" si="5"/>
        <v>Ascoli-Piceno</v>
      </c>
      <c r="C92" s="30" t="s">
        <v>98</v>
      </c>
      <c r="D92" s="30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26">
        <v>6.8</v>
      </c>
      <c r="U92" s="26">
        <v>6.7</v>
      </c>
      <c r="V92" s="26">
        <v>6.6</v>
      </c>
      <c r="W92" s="26">
        <v>9.9</v>
      </c>
      <c r="X92" s="88">
        <v>8.8000000000000007</v>
      </c>
      <c r="Y92" s="26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48"/>
    </row>
    <row r="93" spans="1:57" s="15" customFormat="1" x14ac:dyDescent="0.3">
      <c r="B93" s="47" t="str">
        <f t="shared" si="5"/>
        <v>Fermo</v>
      </c>
      <c r="C93" s="30" t="s">
        <v>92</v>
      </c>
      <c r="D93" s="30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6">
        <v>6.2</v>
      </c>
      <c r="U93" s="26">
        <v>5.8</v>
      </c>
      <c r="V93" s="26">
        <v>5.6</v>
      </c>
      <c r="W93" s="26">
        <v>7.9</v>
      </c>
      <c r="X93" s="88">
        <v>8</v>
      </c>
      <c r="Y93" s="26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48"/>
    </row>
    <row r="94" spans="1:57" s="17" customFormat="1" x14ac:dyDescent="0.3">
      <c r="A94" s="17" t="str">
        <f>IF(B94=C94,B94,A88)</f>
        <v>4.4.1 Competenze digitali almeno di base</v>
      </c>
      <c r="B94" s="46" t="str">
        <f t="shared" si="5"/>
        <v>4.4.1 Competenze digitali almeno di base</v>
      </c>
      <c r="C94" s="3" t="s">
        <v>142</v>
      </c>
      <c r="D94" s="3"/>
      <c r="E94" s="2" t="s">
        <v>11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44"/>
      <c r="Y94" s="2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52"/>
    </row>
    <row r="95" spans="1:57" s="17" customFormat="1" x14ac:dyDescent="0.3">
      <c r="A95" s="17" t="str">
        <f t="shared" ref="A95:A136" si="6">IF(B95=C95,B95,A94)</f>
        <v>4.4.1 Competenze digitali almeno di base</v>
      </c>
      <c r="B95" s="46" t="str">
        <f t="shared" si="5"/>
        <v/>
      </c>
      <c r="C95" s="12" t="s">
        <v>3</v>
      </c>
      <c r="D95" s="1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>
        <v>19.3</v>
      </c>
      <c r="R95" s="4">
        <v>19.5</v>
      </c>
      <c r="S95" s="2" t="s">
        <v>68</v>
      </c>
      <c r="T95" s="2" t="s">
        <v>68</v>
      </c>
      <c r="U95" s="4">
        <v>22</v>
      </c>
      <c r="V95" s="2"/>
      <c r="W95" s="2">
        <v>45.7</v>
      </c>
      <c r="X95" s="44"/>
      <c r="Y95" s="2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52"/>
    </row>
    <row r="96" spans="1:57" s="17" customFormat="1" x14ac:dyDescent="0.3">
      <c r="A96" s="17" t="str">
        <f t="shared" si="6"/>
        <v>4.4.1 Competenze digitali almeno di base</v>
      </c>
      <c r="B96" s="46" t="str">
        <f t="shared" si="5"/>
        <v/>
      </c>
      <c r="C96" s="12" t="s">
        <v>4</v>
      </c>
      <c r="D96" s="1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>
        <v>20.7</v>
      </c>
      <c r="R96" s="4">
        <v>22.2</v>
      </c>
      <c r="S96" s="2" t="s">
        <v>68</v>
      </c>
      <c r="T96" s="2" t="s">
        <v>68</v>
      </c>
      <c r="U96" s="4">
        <v>23.5</v>
      </c>
      <c r="V96" s="2"/>
      <c r="W96" s="2">
        <v>50.9</v>
      </c>
      <c r="X96" s="44"/>
      <c r="Y96" s="2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52"/>
    </row>
    <row r="97" spans="1:57" s="17" customFormat="1" x14ac:dyDescent="0.3">
      <c r="A97" s="17" t="str">
        <f t="shared" si="6"/>
        <v>4.4.1 Competenze digitali almeno di base</v>
      </c>
      <c r="B97" s="46" t="str">
        <f t="shared" si="5"/>
        <v/>
      </c>
      <c r="C97" s="12" t="s">
        <v>5</v>
      </c>
      <c r="D97" s="1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4">
        <v>21.4</v>
      </c>
      <c r="R97" s="4">
        <v>21.2</v>
      </c>
      <c r="S97" s="2" t="s">
        <v>68</v>
      </c>
      <c r="T97" s="2" t="s">
        <v>68</v>
      </c>
      <c r="U97" s="4">
        <v>21.5</v>
      </c>
      <c r="V97" s="2"/>
      <c r="W97" s="2">
        <v>46</v>
      </c>
      <c r="X97" s="44"/>
      <c r="Y97" s="2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52"/>
    </row>
    <row r="98" spans="1:57" s="20" customFormat="1" x14ac:dyDescent="0.3">
      <c r="A98" s="5" t="str">
        <f t="shared" si="6"/>
        <v>4.6.1 Laureati e altri titoli terziari (30-34 anni)</v>
      </c>
      <c r="B98" s="5" t="str">
        <f t="shared" si="5"/>
        <v>4.6.1 Laureati e altri titoli terziari (30-34 anni)</v>
      </c>
      <c r="C98" s="21" t="s">
        <v>47</v>
      </c>
      <c r="D98" s="21"/>
      <c r="E98" s="15" t="s">
        <v>20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47"/>
      <c r="Y98" s="15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54"/>
    </row>
    <row r="99" spans="1:57" s="15" customFormat="1" x14ac:dyDescent="0.3">
      <c r="A99" s="5" t="str">
        <f t="shared" si="6"/>
        <v>4.6.1 Laureati e altri titoli terziari (30-34 anni)</v>
      </c>
      <c r="B99" s="5" t="str">
        <f t="shared" si="5"/>
        <v/>
      </c>
      <c r="C99" s="29" t="s">
        <v>3</v>
      </c>
      <c r="D99" s="29"/>
      <c r="F99" s="15">
        <v>16.100000000000001</v>
      </c>
      <c r="G99" s="15">
        <v>19.399999999999999</v>
      </c>
      <c r="H99" s="15">
        <v>22.4</v>
      </c>
      <c r="I99" s="15">
        <v>22.4</v>
      </c>
      <c r="J99" s="15">
        <v>20.399999999999999</v>
      </c>
      <c r="K99" s="15">
        <v>19.600000000000001</v>
      </c>
      <c r="L99" s="15">
        <v>25.2</v>
      </c>
      <c r="M99" s="15">
        <v>24.2</v>
      </c>
      <c r="N99" s="15">
        <v>22.7</v>
      </c>
      <c r="O99" s="15">
        <v>22.9</v>
      </c>
      <c r="P99" s="15">
        <v>24.9</v>
      </c>
      <c r="Q99" s="15">
        <v>28.7</v>
      </c>
      <c r="R99" s="15">
        <v>32.299999999999997</v>
      </c>
      <c r="S99" s="15">
        <v>33</v>
      </c>
      <c r="T99" s="15">
        <v>28</v>
      </c>
      <c r="U99" s="15">
        <v>27.8</v>
      </c>
      <c r="V99" s="15">
        <v>27.8</v>
      </c>
      <c r="W99" s="15">
        <v>26.8</v>
      </c>
      <c r="X99" s="47">
        <v>27.4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48"/>
    </row>
    <row r="100" spans="1:57" s="23" customFormat="1" x14ac:dyDescent="0.3">
      <c r="A100" s="5" t="str">
        <f t="shared" si="6"/>
        <v>4.6.1 Laureati e altri titoli terziari (30-34 anni)</v>
      </c>
      <c r="B100" s="5" t="str">
        <f t="shared" si="5"/>
        <v/>
      </c>
      <c r="C100" s="29" t="s">
        <v>4</v>
      </c>
      <c r="D100" s="29"/>
      <c r="E100" s="15"/>
      <c r="F100" s="15">
        <v>18.7</v>
      </c>
      <c r="G100" s="15">
        <v>20.6</v>
      </c>
      <c r="H100" s="15">
        <v>19.7</v>
      </c>
      <c r="I100" s="15">
        <v>22.7</v>
      </c>
      <c r="J100" s="15">
        <v>23.6</v>
      </c>
      <c r="K100" s="15">
        <v>23</v>
      </c>
      <c r="L100" s="15">
        <v>24.6</v>
      </c>
      <c r="M100" s="15">
        <v>23.6</v>
      </c>
      <c r="N100" s="15">
        <v>24.8</v>
      </c>
      <c r="O100" s="15">
        <v>25.8</v>
      </c>
      <c r="P100" s="15">
        <v>28.7</v>
      </c>
      <c r="Q100" s="15">
        <v>30.7</v>
      </c>
      <c r="R100" s="15">
        <v>31</v>
      </c>
      <c r="S100" s="15">
        <v>29.9</v>
      </c>
      <c r="T100" s="15">
        <v>30.2</v>
      </c>
      <c r="U100" s="15">
        <v>31.5</v>
      </c>
      <c r="V100" s="15">
        <v>31.9</v>
      </c>
      <c r="W100" s="15">
        <v>30</v>
      </c>
      <c r="X100" s="47">
        <v>32.700000000000003</v>
      </c>
      <c r="Y100" s="15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59"/>
    </row>
    <row r="101" spans="1:57" s="15" customFormat="1" ht="14.25" customHeight="1" x14ac:dyDescent="0.3">
      <c r="A101" s="15" t="str">
        <f t="shared" si="6"/>
        <v>4.6.1 Laureati e altri titoli terziari (30-34 anni)</v>
      </c>
      <c r="B101" s="47" t="str">
        <f t="shared" si="5"/>
        <v/>
      </c>
      <c r="C101" s="29" t="s">
        <v>5</v>
      </c>
      <c r="D101" s="29"/>
      <c r="F101" s="15">
        <v>16.100000000000001</v>
      </c>
      <c r="G101" s="15">
        <v>19.399999999999999</v>
      </c>
      <c r="H101" s="15">
        <v>22.4</v>
      </c>
      <c r="I101" s="15">
        <v>22.4</v>
      </c>
      <c r="J101" s="15">
        <v>20.399999999999999</v>
      </c>
      <c r="K101" s="15">
        <v>19.600000000000001</v>
      </c>
      <c r="L101" s="15">
        <v>25.2</v>
      </c>
      <c r="M101" s="15">
        <v>24.2</v>
      </c>
      <c r="N101" s="15">
        <v>22.7</v>
      </c>
      <c r="O101" s="15">
        <v>22.9</v>
      </c>
      <c r="P101" s="15">
        <v>24.9</v>
      </c>
      <c r="Q101" s="15">
        <v>28.7</v>
      </c>
      <c r="R101" s="15">
        <v>32.299999999999997</v>
      </c>
      <c r="S101" s="15">
        <v>33</v>
      </c>
      <c r="T101" s="15">
        <v>27.7</v>
      </c>
      <c r="U101" s="15">
        <v>29.2</v>
      </c>
      <c r="V101" s="15">
        <v>31.5</v>
      </c>
      <c r="W101" s="15">
        <v>28.9</v>
      </c>
      <c r="X101" s="47">
        <v>28.5</v>
      </c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48"/>
    </row>
    <row r="102" spans="1:57" s="34" customFormat="1" ht="28.8" x14ac:dyDescent="0.3">
      <c r="A102" s="34" t="str">
        <f t="shared" si="6"/>
        <v>4.a.1.a Scuole con alunni con disabilità per presenza postazioni 
informatiche adattate: scuola primaria</v>
      </c>
      <c r="B102" s="39" t="str">
        <f t="shared" si="5"/>
        <v>4.a.1.a Scuole con alunni con disabilità per presenza postazioni 
informatiche adattate: scuola primaria</v>
      </c>
      <c r="C102" s="3" t="s">
        <v>56</v>
      </c>
      <c r="D102" s="3"/>
      <c r="E102" s="2" t="s">
        <v>20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44"/>
      <c r="Y102" s="2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49"/>
    </row>
    <row r="103" spans="1:57" s="34" customFormat="1" x14ac:dyDescent="0.3">
      <c r="A103" s="34" t="str">
        <f t="shared" si="6"/>
        <v>4.a.1.a Scuole con alunni con disabilità per presenza postazioni 
informatiche adattate: scuola primaria</v>
      </c>
      <c r="B103" s="39" t="str">
        <f t="shared" si="5"/>
        <v/>
      </c>
      <c r="C103" s="12" t="s">
        <v>3</v>
      </c>
      <c r="D103" s="12"/>
      <c r="E103" s="2"/>
      <c r="F103" s="2"/>
      <c r="G103" s="2"/>
      <c r="H103" s="2"/>
      <c r="I103" s="2"/>
      <c r="J103" s="2"/>
      <c r="K103" s="2"/>
      <c r="L103" s="2">
        <v>63.93</v>
      </c>
      <c r="M103" s="2">
        <v>65.3</v>
      </c>
      <c r="N103" s="2">
        <v>67.08</v>
      </c>
      <c r="O103" s="2">
        <v>68.19</v>
      </c>
      <c r="P103" s="2">
        <v>77.09</v>
      </c>
      <c r="Q103" s="2">
        <v>73.739999999999995</v>
      </c>
      <c r="R103" s="2">
        <v>72.12</v>
      </c>
      <c r="S103" s="2">
        <v>74.069999999999993</v>
      </c>
      <c r="T103" s="2">
        <v>75.17</v>
      </c>
      <c r="U103" s="2">
        <v>74.86</v>
      </c>
      <c r="V103" s="2">
        <v>75.13</v>
      </c>
      <c r="W103" s="2">
        <v>73.87</v>
      </c>
      <c r="X103" s="44"/>
      <c r="Y103" s="2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49"/>
    </row>
    <row r="104" spans="1:57" s="34" customFormat="1" x14ac:dyDescent="0.3">
      <c r="A104" s="34" t="str">
        <f t="shared" si="6"/>
        <v>4.a.1.a Scuole con alunni con disabilità per presenza postazioni 
informatiche adattate: scuola primaria</v>
      </c>
      <c r="B104" s="39" t="str">
        <f t="shared" si="5"/>
        <v/>
      </c>
      <c r="C104" s="12" t="s">
        <v>4</v>
      </c>
      <c r="D104" s="12"/>
      <c r="E104" s="2"/>
      <c r="F104" s="2"/>
      <c r="G104" s="2"/>
      <c r="H104" s="2"/>
      <c r="I104" s="2"/>
      <c r="J104" s="2"/>
      <c r="K104" s="2"/>
      <c r="L104" s="2">
        <v>63.02</v>
      </c>
      <c r="M104" s="2">
        <v>65.45</v>
      </c>
      <c r="N104" s="2">
        <v>69.36</v>
      </c>
      <c r="O104" s="2">
        <v>68.760000000000005</v>
      </c>
      <c r="P104" s="2">
        <v>82.02</v>
      </c>
      <c r="Q104" s="2">
        <v>76.42</v>
      </c>
      <c r="R104" s="2">
        <v>74.77</v>
      </c>
      <c r="S104" s="2">
        <v>76.650000000000006</v>
      </c>
      <c r="T104" s="2">
        <v>78.56</v>
      </c>
      <c r="U104" s="2">
        <v>78.27</v>
      </c>
      <c r="V104" s="2">
        <v>77.59</v>
      </c>
      <c r="W104" s="2">
        <v>75.959999999999994</v>
      </c>
      <c r="X104" s="44"/>
      <c r="Y104" s="2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49"/>
    </row>
    <row r="105" spans="1:57" s="34" customFormat="1" x14ac:dyDescent="0.3">
      <c r="A105" s="34" t="str">
        <f t="shared" si="6"/>
        <v>4.a.1.a Scuole con alunni con disabilità per presenza postazioni 
informatiche adattate: scuola primaria</v>
      </c>
      <c r="B105" s="39" t="str">
        <f t="shared" si="5"/>
        <v/>
      </c>
      <c r="C105" s="12" t="s">
        <v>5</v>
      </c>
      <c r="D105" s="12"/>
      <c r="E105" s="2"/>
      <c r="F105" s="2"/>
      <c r="G105" s="2"/>
      <c r="H105" s="2"/>
      <c r="I105" s="2"/>
      <c r="J105" s="2"/>
      <c r="K105" s="2"/>
      <c r="L105" s="2">
        <v>67.290000000000006</v>
      </c>
      <c r="M105" s="2">
        <v>72.69</v>
      </c>
      <c r="N105" s="2">
        <v>72.260000000000005</v>
      </c>
      <c r="O105" s="2">
        <v>70.81</v>
      </c>
      <c r="P105" s="2">
        <v>80.44</v>
      </c>
      <c r="Q105" s="2">
        <v>77.989999999999995</v>
      </c>
      <c r="R105" s="2">
        <v>75.34</v>
      </c>
      <c r="S105" s="2">
        <v>73.33</v>
      </c>
      <c r="T105" s="2">
        <v>79.16</v>
      </c>
      <c r="U105" s="2">
        <v>80.8</v>
      </c>
      <c r="V105" s="2">
        <v>73.709999999999994</v>
      </c>
      <c r="W105" s="2">
        <v>76.650000000000006</v>
      </c>
      <c r="X105" s="44"/>
      <c r="Y105" s="2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49"/>
    </row>
    <row r="106" spans="1:57" s="36" customFormat="1" x14ac:dyDescent="0.3">
      <c r="A106" s="43"/>
      <c r="B106" s="61" t="str">
        <f t="shared" si="5"/>
        <v>Pesaro e Urbino</v>
      </c>
      <c r="C106" s="12" t="s">
        <v>97</v>
      </c>
      <c r="D106" s="12"/>
      <c r="E106" s="2"/>
      <c r="F106" s="2"/>
      <c r="G106" s="2"/>
      <c r="H106" s="2"/>
      <c r="I106" s="2"/>
      <c r="J106" s="2"/>
      <c r="K106" s="2"/>
      <c r="L106" s="2">
        <v>69.09</v>
      </c>
      <c r="M106" s="2">
        <v>78.63</v>
      </c>
      <c r="N106" s="2">
        <v>77.78</v>
      </c>
      <c r="O106" s="2">
        <v>82.02</v>
      </c>
      <c r="P106" s="2">
        <v>86.21</v>
      </c>
      <c r="Q106" s="2">
        <v>78.790000000000006</v>
      </c>
      <c r="R106" s="2">
        <v>78.569999999999993</v>
      </c>
      <c r="S106" s="2">
        <v>70.41</v>
      </c>
      <c r="T106" s="2">
        <v>77.55</v>
      </c>
      <c r="U106" s="2">
        <v>81.819999999999993</v>
      </c>
      <c r="V106" s="2">
        <v>72.819999999999993</v>
      </c>
      <c r="W106" s="2">
        <v>76.77</v>
      </c>
      <c r="X106" s="44"/>
      <c r="Y106" s="2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53"/>
    </row>
    <row r="107" spans="1:57" s="36" customFormat="1" x14ac:dyDescent="0.3">
      <c r="A107" s="43"/>
      <c r="B107" s="61" t="str">
        <f t="shared" si="5"/>
        <v>Ancona</v>
      </c>
      <c r="C107" s="12" t="s">
        <v>90</v>
      </c>
      <c r="D107" s="12"/>
      <c r="E107" s="2"/>
      <c r="F107" s="2"/>
      <c r="G107" s="2"/>
      <c r="H107" s="2"/>
      <c r="I107" s="2"/>
      <c r="J107" s="2"/>
      <c r="K107" s="2"/>
      <c r="L107" s="2">
        <v>56.78</v>
      </c>
      <c r="M107" s="2">
        <v>66.17</v>
      </c>
      <c r="N107" s="2">
        <v>62.71</v>
      </c>
      <c r="O107" s="2">
        <v>63.39</v>
      </c>
      <c r="P107" s="2">
        <v>78.22</v>
      </c>
      <c r="Q107" s="2">
        <v>78.569999999999993</v>
      </c>
      <c r="R107" s="2">
        <v>68.37</v>
      </c>
      <c r="S107" s="2">
        <v>73.27</v>
      </c>
      <c r="T107" s="2">
        <v>74.77</v>
      </c>
      <c r="U107" s="2">
        <v>72.069999999999993</v>
      </c>
      <c r="V107" s="2">
        <v>66.67</v>
      </c>
      <c r="W107" s="2">
        <v>72.97</v>
      </c>
      <c r="X107" s="44"/>
      <c r="Y107" s="2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53"/>
    </row>
    <row r="108" spans="1:57" s="36" customFormat="1" x14ac:dyDescent="0.3">
      <c r="A108" s="43"/>
      <c r="B108" s="61" t="str">
        <f t="shared" si="5"/>
        <v>Macerata</v>
      </c>
      <c r="C108" s="12" t="s">
        <v>91</v>
      </c>
      <c r="D108" s="12"/>
      <c r="E108" s="2"/>
      <c r="F108" s="2"/>
      <c r="G108" s="2"/>
      <c r="H108" s="2"/>
      <c r="I108" s="2"/>
      <c r="J108" s="2"/>
      <c r="K108" s="2"/>
      <c r="L108" s="2">
        <v>75.86</v>
      </c>
      <c r="M108" s="2">
        <v>74.739999999999995</v>
      </c>
      <c r="N108" s="2">
        <v>70.239999999999995</v>
      </c>
      <c r="O108" s="2">
        <v>58.33</v>
      </c>
      <c r="P108" s="2">
        <v>80</v>
      </c>
      <c r="Q108" s="2">
        <v>69.44</v>
      </c>
      <c r="R108" s="2">
        <v>72.97</v>
      </c>
      <c r="S108" s="2">
        <v>71.430000000000007</v>
      </c>
      <c r="T108" s="2">
        <v>85.71</v>
      </c>
      <c r="U108" s="2">
        <v>94.32</v>
      </c>
      <c r="V108" s="2">
        <v>91.76</v>
      </c>
      <c r="W108" s="2">
        <v>85.54</v>
      </c>
      <c r="X108" s="44"/>
      <c r="Y108" s="2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53"/>
    </row>
    <row r="109" spans="1:57" s="36" customFormat="1" x14ac:dyDescent="0.3">
      <c r="A109" s="43"/>
      <c r="B109" s="61" t="str">
        <f t="shared" si="5"/>
        <v>Ascoli-Piceno</v>
      </c>
      <c r="C109" s="12" t="s">
        <v>98</v>
      </c>
      <c r="D109" s="12"/>
      <c r="E109" s="2"/>
      <c r="F109" s="2"/>
      <c r="G109" s="2"/>
      <c r="H109" s="2"/>
      <c r="I109" s="2"/>
      <c r="J109" s="2"/>
      <c r="K109" s="2"/>
      <c r="L109" s="2">
        <v>72.31</v>
      </c>
      <c r="M109" s="2">
        <v>66.22</v>
      </c>
      <c r="N109" s="2">
        <v>74.14</v>
      </c>
      <c r="O109" s="2">
        <v>74.58</v>
      </c>
      <c r="P109" s="2">
        <v>72.73</v>
      </c>
      <c r="Q109" s="2">
        <v>74</v>
      </c>
      <c r="R109" s="2">
        <v>76.790000000000006</v>
      </c>
      <c r="S109" s="2">
        <v>73.91</v>
      </c>
      <c r="T109" s="2">
        <v>71.430000000000007</v>
      </c>
      <c r="U109" s="2">
        <v>73.08</v>
      </c>
      <c r="V109" s="2">
        <v>59.62</v>
      </c>
      <c r="W109" s="2">
        <v>63.83</v>
      </c>
      <c r="X109" s="44"/>
      <c r="Y109" s="2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53"/>
    </row>
    <row r="110" spans="1:57" s="36" customFormat="1" x14ac:dyDescent="0.3">
      <c r="A110" s="43"/>
      <c r="B110" s="61" t="str">
        <f t="shared" si="5"/>
        <v>Fermo</v>
      </c>
      <c r="C110" s="12" t="s">
        <v>92</v>
      </c>
      <c r="D110" s="12"/>
      <c r="E110" s="2"/>
      <c r="F110" s="2"/>
      <c r="G110" s="2"/>
      <c r="H110" s="2"/>
      <c r="I110" s="2"/>
      <c r="J110" s="2"/>
      <c r="K110" s="2"/>
      <c r="L110" s="2">
        <v>66.67</v>
      </c>
      <c r="M110" s="2">
        <v>82.61</v>
      </c>
      <c r="N110" s="2">
        <v>84.62</v>
      </c>
      <c r="O110" s="2">
        <v>84</v>
      </c>
      <c r="P110" s="2">
        <v>84</v>
      </c>
      <c r="Q110" s="2">
        <v>91.84</v>
      </c>
      <c r="R110" s="2">
        <v>85.11</v>
      </c>
      <c r="S110" s="2">
        <v>82.61</v>
      </c>
      <c r="T110" s="2">
        <v>89.58</v>
      </c>
      <c r="U110" s="2">
        <v>82.35</v>
      </c>
      <c r="V110" s="2">
        <v>75</v>
      </c>
      <c r="W110" s="2">
        <v>81.48</v>
      </c>
      <c r="X110" s="44"/>
      <c r="Y110" s="2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53"/>
    </row>
    <row r="111" spans="1:57" s="20" customFormat="1" ht="28.8" x14ac:dyDescent="0.3">
      <c r="A111" s="5" t="str">
        <f>IF(B111=C111,B111,A105)</f>
        <v>4.a.1.b Scuole con alunni con disabilità per presenza postazioni 
informatiche adattate: scuola secondaria di primo grado</v>
      </c>
      <c r="B111" s="5" t="str">
        <f t="shared" si="5"/>
        <v>4.a.1.b Scuole con alunni con disabilità per presenza postazioni 
informatiche adattate: scuola secondaria di primo grado</v>
      </c>
      <c r="C111" s="21" t="s">
        <v>57</v>
      </c>
      <c r="D111" s="21"/>
      <c r="E111" s="19" t="s">
        <v>20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47"/>
      <c r="Y111" s="15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54"/>
    </row>
    <row r="112" spans="1:57" s="15" customFormat="1" x14ac:dyDescent="0.3">
      <c r="A112" s="5" t="str">
        <f t="shared" si="6"/>
        <v>4.a.1.b Scuole con alunni con disabilità per presenza postazioni 
informatiche adattate: scuola secondaria di primo grado</v>
      </c>
      <c r="B112" s="5" t="str">
        <f t="shared" si="5"/>
        <v/>
      </c>
      <c r="C112" s="29" t="s">
        <v>3</v>
      </c>
      <c r="D112" s="29"/>
      <c r="L112" s="15">
        <v>71.66</v>
      </c>
      <c r="M112" s="15">
        <v>68.22</v>
      </c>
      <c r="N112" s="15">
        <v>72.95</v>
      </c>
      <c r="O112" s="15">
        <v>74.38</v>
      </c>
      <c r="P112" s="15">
        <v>82.88</v>
      </c>
      <c r="Q112" s="15">
        <v>78.930000000000007</v>
      </c>
      <c r="R112" s="15">
        <v>77</v>
      </c>
      <c r="S112" s="15">
        <v>78.569999999999993</v>
      </c>
      <c r="T112" s="15">
        <v>80.28</v>
      </c>
      <c r="U112" s="15">
        <v>79.89</v>
      </c>
      <c r="V112" s="15">
        <v>79.17</v>
      </c>
      <c r="W112" s="15">
        <v>77.400000000000006</v>
      </c>
      <c r="X112" s="4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48"/>
    </row>
    <row r="113" spans="1:57" s="23" customFormat="1" x14ac:dyDescent="0.3">
      <c r="A113" s="5" t="str">
        <f t="shared" si="6"/>
        <v>4.a.1.b Scuole con alunni con disabilità per presenza postazioni 
informatiche adattate: scuola secondaria di primo grado</v>
      </c>
      <c r="B113" s="5" t="str">
        <f t="shared" si="5"/>
        <v/>
      </c>
      <c r="C113" s="29" t="s">
        <v>4</v>
      </c>
      <c r="D113" s="29"/>
      <c r="E113" s="15"/>
      <c r="F113" s="15"/>
      <c r="G113" s="15"/>
      <c r="H113" s="15"/>
      <c r="I113" s="15"/>
      <c r="J113" s="15"/>
      <c r="K113" s="15"/>
      <c r="L113" s="15">
        <v>74.37</v>
      </c>
      <c r="M113" s="15">
        <v>69.06</v>
      </c>
      <c r="N113" s="15">
        <v>77.09</v>
      </c>
      <c r="O113" s="15">
        <v>76.22</v>
      </c>
      <c r="P113" s="15">
        <v>86.28</v>
      </c>
      <c r="Q113" s="15">
        <v>83.22</v>
      </c>
      <c r="R113" s="15">
        <v>79.739999999999995</v>
      </c>
      <c r="S113" s="15">
        <v>79.680000000000007</v>
      </c>
      <c r="T113" s="15">
        <v>82.88</v>
      </c>
      <c r="U113" s="15">
        <v>85.56</v>
      </c>
      <c r="V113" s="15">
        <v>81.56</v>
      </c>
      <c r="W113" s="15">
        <v>79.97</v>
      </c>
      <c r="X113" s="47"/>
      <c r="Y113" s="15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59"/>
    </row>
    <row r="114" spans="1:57" s="15" customFormat="1" x14ac:dyDescent="0.3">
      <c r="A114" s="15" t="str">
        <f t="shared" si="6"/>
        <v>4.a.1.b Scuole con alunni con disabilità per presenza postazioni 
informatiche adattate: scuola secondaria di primo grado</v>
      </c>
      <c r="B114" s="47" t="str">
        <f t="shared" si="5"/>
        <v/>
      </c>
      <c r="C114" s="29" t="s">
        <v>5</v>
      </c>
      <c r="D114" s="29"/>
      <c r="L114" s="15">
        <v>74</v>
      </c>
      <c r="M114" s="15">
        <v>75</v>
      </c>
      <c r="N114" s="15">
        <v>80</v>
      </c>
      <c r="O114" s="15">
        <v>79.23</v>
      </c>
      <c r="P114" s="15">
        <v>84.24</v>
      </c>
      <c r="Q114" s="15">
        <v>84.9</v>
      </c>
      <c r="R114" s="15">
        <v>81.05</v>
      </c>
      <c r="S114" s="15">
        <v>77.39</v>
      </c>
      <c r="T114" s="15">
        <v>82.29</v>
      </c>
      <c r="U114" s="15">
        <v>81.22</v>
      </c>
      <c r="V114" s="15">
        <v>77.39</v>
      </c>
      <c r="W114" s="15">
        <v>80.39</v>
      </c>
      <c r="X114" s="4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48"/>
    </row>
    <row r="115" spans="1:57" s="15" customFormat="1" x14ac:dyDescent="0.3">
      <c r="B115" s="47" t="str">
        <f t="shared" si="5"/>
        <v>Pesaro e Urbino</v>
      </c>
      <c r="C115" s="29" t="s">
        <v>97</v>
      </c>
      <c r="D115" s="29"/>
      <c r="L115" s="15">
        <v>69.39</v>
      </c>
      <c r="M115" s="15">
        <v>73.53</v>
      </c>
      <c r="N115" s="15">
        <v>79.17</v>
      </c>
      <c r="O115" s="15">
        <v>87.5</v>
      </c>
      <c r="P115" s="15">
        <v>86.96</v>
      </c>
      <c r="Q115" s="15">
        <v>90</v>
      </c>
      <c r="R115" s="15">
        <v>84.31</v>
      </c>
      <c r="S115" s="15">
        <v>76.599999999999994</v>
      </c>
      <c r="T115" s="15">
        <v>79.17</v>
      </c>
      <c r="U115" s="15">
        <v>82.98</v>
      </c>
      <c r="V115" s="15">
        <v>72.55</v>
      </c>
      <c r="W115" s="15">
        <v>80.77</v>
      </c>
      <c r="X115" s="4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48"/>
    </row>
    <row r="116" spans="1:57" s="15" customFormat="1" x14ac:dyDescent="0.3">
      <c r="B116" s="47" t="str">
        <f t="shared" si="5"/>
        <v>Ancona</v>
      </c>
      <c r="C116" s="29" t="s">
        <v>90</v>
      </c>
      <c r="D116" s="29"/>
      <c r="L116" s="15">
        <v>67.739999999999995</v>
      </c>
      <c r="M116" s="15">
        <v>68.89</v>
      </c>
      <c r="N116" s="15">
        <v>72.13</v>
      </c>
      <c r="O116" s="15">
        <v>67.209999999999994</v>
      </c>
      <c r="P116" s="15">
        <v>81.819999999999993</v>
      </c>
      <c r="Q116" s="15">
        <v>84.62</v>
      </c>
      <c r="R116" s="15">
        <v>76</v>
      </c>
      <c r="S116" s="15">
        <v>69.09</v>
      </c>
      <c r="T116" s="15">
        <v>70.37</v>
      </c>
      <c r="U116" s="15">
        <v>63.64</v>
      </c>
      <c r="V116" s="15">
        <v>70.180000000000007</v>
      </c>
      <c r="W116" s="15">
        <v>74.14</v>
      </c>
      <c r="X116" s="4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48"/>
    </row>
    <row r="117" spans="1:57" s="15" customFormat="1" x14ac:dyDescent="0.3">
      <c r="B117" s="47" t="str">
        <f t="shared" si="5"/>
        <v>Macerata</v>
      </c>
      <c r="C117" s="29" t="s">
        <v>91</v>
      </c>
      <c r="D117" s="29"/>
      <c r="L117" s="15">
        <v>86.84</v>
      </c>
      <c r="M117" s="15">
        <v>82.14</v>
      </c>
      <c r="N117" s="15">
        <v>85.71</v>
      </c>
      <c r="O117" s="15">
        <v>75</v>
      </c>
      <c r="P117" s="15">
        <v>75</v>
      </c>
      <c r="Q117" s="15">
        <v>70.27</v>
      </c>
      <c r="R117" s="15">
        <v>79.489999999999995</v>
      </c>
      <c r="S117" s="15">
        <v>80.849999999999994</v>
      </c>
      <c r="T117" s="15">
        <v>87.8</v>
      </c>
      <c r="U117" s="15">
        <v>91.3</v>
      </c>
      <c r="V117" s="15">
        <v>95</v>
      </c>
      <c r="W117" s="15">
        <v>95.12</v>
      </c>
      <c r="X117" s="4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48"/>
    </row>
    <row r="118" spans="1:57" s="15" customFormat="1" x14ac:dyDescent="0.3">
      <c r="B118" s="47" t="str">
        <f t="shared" si="5"/>
        <v>Ascoli-Piceno</v>
      </c>
      <c r="C118" s="29" t="s">
        <v>98</v>
      </c>
      <c r="D118" s="29"/>
      <c r="L118" s="15">
        <v>77.42</v>
      </c>
      <c r="M118" s="15">
        <v>72.73</v>
      </c>
      <c r="N118" s="15">
        <v>92.59</v>
      </c>
      <c r="O118" s="15">
        <v>80.650000000000006</v>
      </c>
      <c r="P118" s="15">
        <v>84.62</v>
      </c>
      <c r="Q118" s="15">
        <v>89.29</v>
      </c>
      <c r="R118" s="15">
        <v>86.67</v>
      </c>
      <c r="S118" s="15">
        <v>76.67</v>
      </c>
      <c r="T118" s="15">
        <v>88.89</v>
      </c>
      <c r="U118" s="15">
        <v>88.89</v>
      </c>
      <c r="V118" s="15">
        <v>77.78</v>
      </c>
      <c r="W118" s="15">
        <v>66.67</v>
      </c>
      <c r="X118" s="4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48"/>
    </row>
    <row r="119" spans="1:57" s="15" customFormat="1" x14ac:dyDescent="0.3">
      <c r="B119" s="47" t="str">
        <f t="shared" si="5"/>
        <v>Fermo</v>
      </c>
      <c r="C119" s="29" t="s">
        <v>92</v>
      </c>
      <c r="D119" s="29"/>
      <c r="L119" s="15">
        <v>75</v>
      </c>
      <c r="M119" s="15">
        <v>86.67</v>
      </c>
      <c r="N119" s="15">
        <v>77.27</v>
      </c>
      <c r="O119" s="15">
        <v>100</v>
      </c>
      <c r="P119" s="15">
        <v>100</v>
      </c>
      <c r="Q119" s="15">
        <v>92</v>
      </c>
      <c r="R119" s="15">
        <v>80</v>
      </c>
      <c r="S119" s="15">
        <v>95</v>
      </c>
      <c r="T119" s="15">
        <v>100</v>
      </c>
      <c r="U119" s="15">
        <v>90.91</v>
      </c>
      <c r="V119" s="15">
        <v>75</v>
      </c>
      <c r="W119" s="15">
        <v>84.62</v>
      </c>
      <c r="X119" s="4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48"/>
    </row>
    <row r="120" spans="1:57" s="7" customFormat="1" ht="28.8" x14ac:dyDescent="0.3">
      <c r="A120" s="40" t="str">
        <f>IF(B120=C120,B120,A114)</f>
        <v>5.4.1 Rapporto tra i tassi di occupazione delle donne (25-49 anni) con almeno un figlio in età prescolare e delle donne senza figli</v>
      </c>
      <c r="B120" s="40" t="str">
        <f t="shared" si="5"/>
        <v>5.4.1 Rapporto tra i tassi di occupazione delle donne (25-49 anni) con almeno un figlio in età prescolare e delle donne senza figli</v>
      </c>
      <c r="C120" s="3" t="s">
        <v>130</v>
      </c>
      <c r="D120" s="3"/>
      <c r="E120" s="2" t="s">
        <v>11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44"/>
      <c r="Y120" s="2"/>
    </row>
    <row r="121" spans="1:57" s="7" customFormat="1" x14ac:dyDescent="0.3">
      <c r="A121" s="40" t="str">
        <f t="shared" si="6"/>
        <v>5.4.1 Rapporto tra i tassi di occupazione delle donne (25-49 anni) con almeno un figlio in età prescolare e delle donne senza figli</v>
      </c>
      <c r="B121" s="40" t="str">
        <f t="shared" si="5"/>
        <v/>
      </c>
      <c r="C121" s="12" t="s">
        <v>3</v>
      </c>
      <c r="D121" s="12"/>
      <c r="E121" s="2"/>
      <c r="F121" s="2">
        <v>69.5</v>
      </c>
      <c r="G121" s="2">
        <v>69.7</v>
      </c>
      <c r="H121" s="2">
        <v>70.599999999999994</v>
      </c>
      <c r="I121" s="2">
        <v>70.900000000000006</v>
      </c>
      <c r="J121" s="2">
        <v>72.400000000000006</v>
      </c>
      <c r="K121" s="2">
        <v>73.3</v>
      </c>
      <c r="L121" s="2">
        <v>71.7</v>
      </c>
      <c r="M121" s="2">
        <v>72.400000000000006</v>
      </c>
      <c r="N121" s="2">
        <v>75.099999999999994</v>
      </c>
      <c r="O121" s="2">
        <v>75.400000000000006</v>
      </c>
      <c r="P121" s="2">
        <v>77.5</v>
      </c>
      <c r="Q121" s="2">
        <v>77.8</v>
      </c>
      <c r="R121" s="2">
        <v>76</v>
      </c>
      <c r="S121" s="2">
        <v>75.5</v>
      </c>
      <c r="T121" s="2">
        <v>74.8</v>
      </c>
      <c r="U121" s="2">
        <v>75.400000000000006</v>
      </c>
      <c r="V121" s="2">
        <v>74.2</v>
      </c>
      <c r="W121" s="2">
        <v>73</v>
      </c>
      <c r="X121" s="44">
        <v>72.400000000000006</v>
      </c>
      <c r="Y121" s="2"/>
    </row>
    <row r="122" spans="1:57" s="7" customFormat="1" x14ac:dyDescent="0.3">
      <c r="A122" s="40" t="str">
        <f t="shared" si="6"/>
        <v>5.4.1 Rapporto tra i tassi di occupazione delle donne (25-49 anni) con almeno un figlio in età prescolare e delle donne senza figli</v>
      </c>
      <c r="B122" s="40" t="str">
        <f t="shared" si="5"/>
        <v/>
      </c>
      <c r="C122" s="12" t="s">
        <v>4</v>
      </c>
      <c r="D122" s="12"/>
      <c r="E122" s="2"/>
      <c r="F122" s="2">
        <v>76.2</v>
      </c>
      <c r="G122" s="2">
        <v>77.5</v>
      </c>
      <c r="H122" s="2">
        <v>76.599999999999994</v>
      </c>
      <c r="I122" s="2">
        <v>77.099999999999994</v>
      </c>
      <c r="J122" s="2">
        <v>79.099999999999994</v>
      </c>
      <c r="K122" s="2">
        <v>80.099999999999994</v>
      </c>
      <c r="L122" s="2">
        <v>78.900000000000006</v>
      </c>
      <c r="M122" s="2">
        <v>77.599999999999994</v>
      </c>
      <c r="N122" s="2">
        <v>79.8</v>
      </c>
      <c r="O122" s="2">
        <v>82.6</v>
      </c>
      <c r="P122" s="2">
        <v>85.1</v>
      </c>
      <c r="Q122" s="2">
        <v>82.7</v>
      </c>
      <c r="R122" s="2">
        <v>83.7</v>
      </c>
      <c r="S122" s="2">
        <v>80.7</v>
      </c>
      <c r="T122" s="2">
        <v>82.4</v>
      </c>
      <c r="U122" s="2">
        <v>82.7</v>
      </c>
      <c r="V122" s="2">
        <v>81</v>
      </c>
      <c r="W122" s="2">
        <v>84.5</v>
      </c>
      <c r="X122" s="44">
        <v>79.8</v>
      </c>
      <c r="Y122" s="2"/>
    </row>
    <row r="123" spans="1:57" s="7" customFormat="1" x14ac:dyDescent="0.3">
      <c r="A123" s="40" t="str">
        <f t="shared" si="6"/>
        <v>5.4.1 Rapporto tra i tassi di occupazione delle donne (25-49 anni) con almeno un figlio in età prescolare e delle donne senza figli</v>
      </c>
      <c r="B123" s="40" t="str">
        <f t="shared" si="5"/>
        <v/>
      </c>
      <c r="C123" s="12" t="s">
        <v>5</v>
      </c>
      <c r="D123" s="12"/>
      <c r="E123" s="2"/>
      <c r="F123" s="2">
        <v>78.3</v>
      </c>
      <c r="G123" s="2">
        <v>84.6</v>
      </c>
      <c r="H123" s="2">
        <v>83.6</v>
      </c>
      <c r="I123" s="2">
        <v>83.4</v>
      </c>
      <c r="J123" s="2">
        <v>86.7</v>
      </c>
      <c r="K123" s="2">
        <v>88</v>
      </c>
      <c r="L123" s="2">
        <v>84.9</v>
      </c>
      <c r="M123" s="2">
        <v>81.599999999999994</v>
      </c>
      <c r="N123" s="2">
        <v>81.7</v>
      </c>
      <c r="O123" s="2">
        <v>81.8</v>
      </c>
      <c r="P123" s="2">
        <v>83.9</v>
      </c>
      <c r="Q123" s="2">
        <v>85.4</v>
      </c>
      <c r="R123" s="2">
        <v>77.900000000000006</v>
      </c>
      <c r="S123" s="2">
        <v>76.3</v>
      </c>
      <c r="T123" s="2">
        <v>83.4</v>
      </c>
      <c r="U123" s="2">
        <v>95.5</v>
      </c>
      <c r="V123" s="2">
        <v>90.9</v>
      </c>
      <c r="W123" s="2">
        <v>84.6</v>
      </c>
      <c r="X123" s="44">
        <v>84.7</v>
      </c>
      <c r="Y123" s="2"/>
    </row>
    <row r="124" spans="1:57" s="15" customFormat="1" ht="28.8" x14ac:dyDescent="0.3">
      <c r="A124" s="5" t="str">
        <f t="shared" si="6"/>
        <v>5.b.1.a Persone di 6 anni e più che usano il cellulare tutti i giorni, per 100 persone con le stesse caratteristiche</v>
      </c>
      <c r="B124" s="5" t="str">
        <f t="shared" ref="B124:B179" si="7">IF(FALSE=OR(C124="Italia",C124="Centro",C124="Regione Marche"),C124,"")</f>
        <v>5.b.1.a Persone di 6 anni e più che usano il cellulare tutti i giorni, per 100 persone con le stesse caratteristiche</v>
      </c>
      <c r="C124" s="21" t="s">
        <v>103</v>
      </c>
      <c r="D124" s="21"/>
      <c r="E124" s="15" t="s">
        <v>11</v>
      </c>
      <c r="X124" s="4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48"/>
    </row>
    <row r="125" spans="1:57" s="15" customFormat="1" x14ac:dyDescent="0.3">
      <c r="A125" s="5" t="str">
        <f t="shared" si="6"/>
        <v>5.b.1.a Persone di 6 anni e più che usano il cellulare tutti i giorni, per 100 persone con le stesse caratteristiche</v>
      </c>
      <c r="B125" s="5" t="str">
        <f t="shared" si="7"/>
        <v/>
      </c>
      <c r="C125" s="29" t="s">
        <v>3</v>
      </c>
      <c r="D125" s="29"/>
      <c r="L125" s="24">
        <v>66.2</v>
      </c>
      <c r="M125" s="24">
        <v>69.099999999999994</v>
      </c>
      <c r="N125" s="24">
        <v>70.400000000000006</v>
      </c>
      <c r="O125" s="24">
        <v>70.400000000000006</v>
      </c>
      <c r="P125" s="24">
        <v>74.2</v>
      </c>
      <c r="Q125" s="24">
        <v>77</v>
      </c>
      <c r="R125" s="24">
        <v>78.400000000000006</v>
      </c>
      <c r="S125" s="24">
        <v>78</v>
      </c>
      <c r="T125" s="24">
        <v>80.3</v>
      </c>
      <c r="U125" s="24">
        <v>81.400000000000006</v>
      </c>
      <c r="V125" s="24">
        <v>82.6</v>
      </c>
      <c r="W125" s="24">
        <v>84.2</v>
      </c>
      <c r="X125" s="47">
        <v>84.4</v>
      </c>
      <c r="Y125" s="24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48"/>
    </row>
    <row r="126" spans="1:57" s="15" customFormat="1" x14ac:dyDescent="0.3">
      <c r="A126" s="5" t="str">
        <f t="shared" si="6"/>
        <v>5.b.1.a Persone di 6 anni e più che usano il cellulare tutti i giorni, per 100 persone con le stesse caratteristiche</v>
      </c>
      <c r="B126" s="5" t="str">
        <f t="shared" si="7"/>
        <v/>
      </c>
      <c r="C126" s="29" t="s">
        <v>4</v>
      </c>
      <c r="D126" s="29"/>
      <c r="L126" s="24">
        <v>66.900000000000006</v>
      </c>
      <c r="M126" s="24">
        <v>71.7</v>
      </c>
      <c r="N126" s="24">
        <v>71.8</v>
      </c>
      <c r="O126" s="24">
        <v>73.099999999999994</v>
      </c>
      <c r="P126" s="24">
        <v>75.900000000000006</v>
      </c>
      <c r="Q126" s="24">
        <v>77.599999999999994</v>
      </c>
      <c r="R126" s="24">
        <v>80.400000000000006</v>
      </c>
      <c r="S126" s="24">
        <v>79.7</v>
      </c>
      <c r="T126" s="24">
        <v>81.7</v>
      </c>
      <c r="U126" s="24">
        <v>82.5</v>
      </c>
      <c r="V126" s="24">
        <v>82.6</v>
      </c>
      <c r="W126" s="24">
        <v>85.9</v>
      </c>
      <c r="X126" s="47">
        <v>84.9</v>
      </c>
      <c r="Y126" s="24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48"/>
    </row>
    <row r="127" spans="1:57" s="23" customFormat="1" x14ac:dyDescent="0.3">
      <c r="A127" s="5" t="str">
        <f t="shared" si="6"/>
        <v>5.b.1.a Persone di 6 anni e più che usano il cellulare tutti i giorni, per 100 persone con le stesse caratteristiche</v>
      </c>
      <c r="B127" s="5" t="str">
        <f t="shared" si="7"/>
        <v/>
      </c>
      <c r="C127" s="29" t="s">
        <v>5</v>
      </c>
      <c r="D127" s="29"/>
      <c r="E127" s="15"/>
      <c r="F127" s="15"/>
      <c r="G127" s="15"/>
      <c r="H127" s="15"/>
      <c r="I127" s="15"/>
      <c r="J127" s="15"/>
      <c r="K127" s="15"/>
      <c r="L127" s="24">
        <v>62.8</v>
      </c>
      <c r="M127" s="24">
        <v>64.8</v>
      </c>
      <c r="N127" s="24">
        <v>66.2</v>
      </c>
      <c r="O127" s="24">
        <v>65.400000000000006</v>
      </c>
      <c r="P127" s="24">
        <v>69.7</v>
      </c>
      <c r="Q127" s="24">
        <v>74.7</v>
      </c>
      <c r="R127" s="24">
        <v>77.5</v>
      </c>
      <c r="S127" s="24">
        <v>76.599999999999994</v>
      </c>
      <c r="T127" s="24">
        <v>78.599999999999994</v>
      </c>
      <c r="U127" s="24">
        <v>77.900000000000006</v>
      </c>
      <c r="V127" s="24">
        <v>79.5</v>
      </c>
      <c r="W127" s="24">
        <v>81.7</v>
      </c>
      <c r="X127" s="47">
        <v>83.3</v>
      </c>
      <c r="Y127" s="24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59"/>
    </row>
    <row r="128" spans="1:57" s="7" customFormat="1" ht="28.8" x14ac:dyDescent="0.3">
      <c r="A128" t="str">
        <f t="shared" si="6"/>
        <v>5.b.1.b Persone di 16-74 anni che hanno usato internet negli ultimi 3 mesi almeno una volta a settimana (incluso tutti i giorni)</v>
      </c>
      <c r="B128" t="str">
        <f t="shared" si="7"/>
        <v>5.b.1.b Persone di 16-74 anni che hanno usato internet negli ultimi 3 mesi almeno una volta a settimana (incluso tutti i giorni)</v>
      </c>
      <c r="C128" s="3" t="s">
        <v>74</v>
      </c>
      <c r="D128" s="3"/>
      <c r="E128" s="2" t="s">
        <v>20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44"/>
      <c r="Y128" s="2"/>
    </row>
    <row r="129" spans="1:57" s="7" customFormat="1" x14ac:dyDescent="0.3">
      <c r="A129" t="str">
        <f t="shared" si="6"/>
        <v>5.b.1.b Persone di 16-74 anni che hanno usato internet negli ultimi 3 mesi almeno una volta a settimana (incluso tutti i giorni)</v>
      </c>
      <c r="B129" t="str">
        <f t="shared" si="7"/>
        <v/>
      </c>
      <c r="C129" s="12" t="s">
        <v>3</v>
      </c>
      <c r="D129" s="12"/>
      <c r="E129" s="2"/>
      <c r="F129" s="2"/>
      <c r="G129" s="2"/>
      <c r="H129" s="2"/>
      <c r="I129" s="2"/>
      <c r="J129" s="2"/>
      <c r="K129" s="2"/>
      <c r="L129" s="110">
        <v>47.6</v>
      </c>
      <c r="M129" s="111">
        <v>50.8</v>
      </c>
      <c r="N129" s="111">
        <v>52.7</v>
      </c>
      <c r="O129" s="111">
        <v>56.1</v>
      </c>
      <c r="P129" s="111">
        <v>59.6</v>
      </c>
      <c r="Q129" s="111">
        <v>63.4</v>
      </c>
      <c r="R129" s="111">
        <v>66.900000000000006</v>
      </c>
      <c r="S129" s="111">
        <v>69</v>
      </c>
      <c r="T129" s="111">
        <v>72.400000000000006</v>
      </c>
      <c r="U129" s="111">
        <v>73.900000000000006</v>
      </c>
      <c r="V129" s="111">
        <v>76.400000000000006</v>
      </c>
      <c r="W129" s="111">
        <v>80.2</v>
      </c>
      <c r="X129" s="44">
        <v>83.5</v>
      </c>
      <c r="Y129" s="111"/>
    </row>
    <row r="130" spans="1:57" s="7" customFormat="1" x14ac:dyDescent="0.3">
      <c r="A130" t="str">
        <f t="shared" si="6"/>
        <v>5.b.1.b Persone di 16-74 anni che hanno usato internet negli ultimi 3 mesi almeno una volta a settimana (incluso tutti i giorni)</v>
      </c>
      <c r="B130" t="str">
        <f t="shared" si="7"/>
        <v/>
      </c>
      <c r="C130" s="12" t="s">
        <v>4</v>
      </c>
      <c r="D130" s="12"/>
      <c r="E130" s="2"/>
      <c r="F130" s="2"/>
      <c r="G130" s="2"/>
      <c r="H130" s="2"/>
      <c r="I130" s="2"/>
      <c r="J130" s="2"/>
      <c r="K130" s="2"/>
      <c r="L130" s="110">
        <v>51</v>
      </c>
      <c r="M130" s="110">
        <v>55.4</v>
      </c>
      <c r="N130" s="110">
        <v>56.3</v>
      </c>
      <c r="O130" s="110">
        <v>60.9</v>
      </c>
      <c r="P130" s="110">
        <v>64</v>
      </c>
      <c r="Q130" s="110">
        <v>66.400000000000006</v>
      </c>
      <c r="R130" s="110">
        <v>70.900000000000006</v>
      </c>
      <c r="S130" s="110">
        <v>72.5</v>
      </c>
      <c r="T130" s="110">
        <v>74.8</v>
      </c>
      <c r="U130" s="110">
        <v>76.7</v>
      </c>
      <c r="V130" s="110">
        <v>80.599999999999994</v>
      </c>
      <c r="W130" s="110">
        <v>83.6</v>
      </c>
      <c r="X130" s="44">
        <v>85.3</v>
      </c>
      <c r="Y130" s="110"/>
    </row>
    <row r="131" spans="1:57" s="7" customFormat="1" x14ac:dyDescent="0.3">
      <c r="A131" t="str">
        <f t="shared" si="6"/>
        <v>5.b.1.b Persone di 16-74 anni che hanno usato internet negli ultimi 3 mesi almeno una volta a settimana (incluso tutti i giorni)</v>
      </c>
      <c r="B131" t="str">
        <f t="shared" si="7"/>
        <v/>
      </c>
      <c r="C131" s="12" t="s">
        <v>5</v>
      </c>
      <c r="D131" s="12"/>
      <c r="E131" s="2"/>
      <c r="F131" s="2"/>
      <c r="G131" s="2"/>
      <c r="H131" s="2"/>
      <c r="I131" s="2"/>
      <c r="J131" s="2"/>
      <c r="K131" s="2"/>
      <c r="L131" s="4">
        <v>47.7</v>
      </c>
      <c r="M131" s="4">
        <v>50.5</v>
      </c>
      <c r="N131" s="4">
        <v>54.3</v>
      </c>
      <c r="O131" s="4">
        <v>60.5</v>
      </c>
      <c r="P131" s="4">
        <v>60.8</v>
      </c>
      <c r="Q131" s="4">
        <v>66.2</v>
      </c>
      <c r="R131" s="4">
        <v>70.3</v>
      </c>
      <c r="S131" s="4">
        <v>73.599999999999994</v>
      </c>
      <c r="T131" s="4">
        <v>73.900000000000006</v>
      </c>
      <c r="U131" s="4">
        <v>75.7</v>
      </c>
      <c r="V131" s="4">
        <v>76.5</v>
      </c>
      <c r="W131" s="4">
        <v>80.7</v>
      </c>
      <c r="X131" s="44">
        <v>85.4</v>
      </c>
      <c r="Y131" s="4"/>
    </row>
    <row r="132" spans="1:57" s="15" customFormat="1" x14ac:dyDescent="0.3">
      <c r="A132" s="5" t="str">
        <f t="shared" si="6"/>
        <v>6.1.1 Famiglie che lamentano irregolarità nell’erogazione di acqua</v>
      </c>
      <c r="B132" s="5" t="str">
        <f t="shared" si="7"/>
        <v>6.1.1 Famiglie che lamentano irregolarità nell’erogazione di acqua</v>
      </c>
      <c r="C132" s="21" t="s">
        <v>104</v>
      </c>
      <c r="D132" s="21"/>
      <c r="E132" s="15" t="s">
        <v>11</v>
      </c>
      <c r="X132" s="4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48"/>
    </row>
    <row r="133" spans="1:57" s="15" customFormat="1" x14ac:dyDescent="0.3">
      <c r="A133" s="5" t="str">
        <f t="shared" si="6"/>
        <v>6.1.1 Famiglie che lamentano irregolarità nell’erogazione di acqua</v>
      </c>
      <c r="B133" s="5" t="str">
        <f t="shared" si="7"/>
        <v/>
      </c>
      <c r="C133" s="29" t="s">
        <v>3</v>
      </c>
      <c r="D133" s="29"/>
      <c r="H133" s="15">
        <v>14</v>
      </c>
      <c r="I133" s="15">
        <v>13.2</v>
      </c>
      <c r="J133" s="15">
        <v>11.8</v>
      </c>
      <c r="K133" s="15">
        <v>11.5</v>
      </c>
      <c r="L133" s="15">
        <v>10.8</v>
      </c>
      <c r="M133" s="15">
        <v>9.4</v>
      </c>
      <c r="N133" s="15">
        <v>8.9</v>
      </c>
      <c r="O133" s="15">
        <v>10</v>
      </c>
      <c r="P133" s="15">
        <v>8.6999999999999993</v>
      </c>
      <c r="Q133" s="15">
        <v>9.1999999999999993</v>
      </c>
      <c r="R133" s="15">
        <v>9.4</v>
      </c>
      <c r="S133" s="15">
        <v>10.1</v>
      </c>
      <c r="T133" s="15">
        <v>10.4</v>
      </c>
      <c r="U133" s="15">
        <v>8.6</v>
      </c>
      <c r="V133" s="15">
        <v>8.9</v>
      </c>
      <c r="W133" s="15">
        <v>9.4</v>
      </c>
      <c r="X133" s="47">
        <v>9.6999999999999993</v>
      </c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48"/>
    </row>
    <row r="134" spans="1:57" s="15" customFormat="1" x14ac:dyDescent="0.3">
      <c r="A134" s="5" t="str">
        <f t="shared" si="6"/>
        <v>6.1.1 Famiglie che lamentano irregolarità nell’erogazione di acqua</v>
      </c>
      <c r="B134" s="5" t="str">
        <f t="shared" si="7"/>
        <v/>
      </c>
      <c r="C134" s="29" t="s">
        <v>4</v>
      </c>
      <c r="D134" s="29"/>
      <c r="H134" s="15">
        <v>14.8</v>
      </c>
      <c r="I134" s="15">
        <v>12.1</v>
      </c>
      <c r="J134" s="15">
        <v>11.3</v>
      </c>
      <c r="K134" s="15">
        <v>11</v>
      </c>
      <c r="L134" s="15">
        <v>10.1</v>
      </c>
      <c r="M134" s="15">
        <v>8.1</v>
      </c>
      <c r="N134" s="15">
        <v>9.8000000000000007</v>
      </c>
      <c r="O134" s="15">
        <v>11.7</v>
      </c>
      <c r="P134" s="15">
        <v>9.1</v>
      </c>
      <c r="Q134" s="15">
        <v>8.6999999999999993</v>
      </c>
      <c r="R134" s="15">
        <v>8.5</v>
      </c>
      <c r="S134" s="15">
        <v>10.199999999999999</v>
      </c>
      <c r="T134" s="15">
        <v>10.6</v>
      </c>
      <c r="U134" s="15">
        <v>9</v>
      </c>
      <c r="V134" s="15">
        <v>8.6</v>
      </c>
      <c r="W134" s="15">
        <v>9</v>
      </c>
      <c r="X134" s="47">
        <v>7</v>
      </c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48"/>
    </row>
    <row r="135" spans="1:57" s="23" customFormat="1" x14ac:dyDescent="0.3">
      <c r="A135" s="5" t="str">
        <f t="shared" si="6"/>
        <v>6.1.1 Famiglie che lamentano irregolarità nell’erogazione di acqua</v>
      </c>
      <c r="B135" s="5" t="str">
        <f t="shared" si="7"/>
        <v/>
      </c>
      <c r="C135" s="29" t="s">
        <v>5</v>
      </c>
      <c r="D135" s="29"/>
      <c r="E135" s="15"/>
      <c r="F135" s="15"/>
      <c r="G135" s="15"/>
      <c r="H135" s="15">
        <v>6.6</v>
      </c>
      <c r="I135" s="15">
        <v>8</v>
      </c>
      <c r="J135" s="15">
        <v>8.3000000000000007</v>
      </c>
      <c r="K135" s="15">
        <v>6.5</v>
      </c>
      <c r="L135" s="15">
        <v>7.2</v>
      </c>
      <c r="M135" s="15">
        <v>3.2</v>
      </c>
      <c r="N135" s="15">
        <v>6.9</v>
      </c>
      <c r="O135" s="15">
        <v>4.7</v>
      </c>
      <c r="P135" s="15">
        <v>4.5999999999999996</v>
      </c>
      <c r="Q135" s="15">
        <v>2</v>
      </c>
      <c r="R135" s="15">
        <v>5.0999999999999996</v>
      </c>
      <c r="S135" s="15">
        <v>3.5</v>
      </c>
      <c r="T135" s="15">
        <v>4</v>
      </c>
      <c r="U135" s="15">
        <v>5.8</v>
      </c>
      <c r="V135" s="15">
        <v>4.0999999999999996</v>
      </c>
      <c r="W135" s="15">
        <v>4.4000000000000004</v>
      </c>
      <c r="X135" s="47">
        <v>5.2</v>
      </c>
      <c r="Y135" s="15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59"/>
    </row>
    <row r="136" spans="1:57" s="15" customFormat="1" x14ac:dyDescent="0.3">
      <c r="A136" s="15" t="str">
        <f t="shared" si="6"/>
        <v>6.3.1 Trattamento acque reflue</v>
      </c>
      <c r="B136" s="47" t="str">
        <f t="shared" si="7"/>
        <v>6.3.1 Trattamento acque reflue</v>
      </c>
      <c r="C136" s="3" t="s">
        <v>143</v>
      </c>
      <c r="D136" s="3"/>
      <c r="E136" s="2" t="s">
        <v>11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44"/>
      <c r="Y136" s="2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48"/>
    </row>
    <row r="137" spans="1:57" s="15" customFormat="1" x14ac:dyDescent="0.3">
      <c r="A137" s="15" t="str">
        <f t="shared" ref="A137:A192" si="8">IF(B137=C137,B137,A136)</f>
        <v>6.3.1 Trattamento acque reflue</v>
      </c>
      <c r="B137" s="47" t="str">
        <f t="shared" si="7"/>
        <v/>
      </c>
      <c r="C137" s="12" t="s">
        <v>3</v>
      </c>
      <c r="D137" s="12"/>
      <c r="E137" s="2"/>
      <c r="F137" s="2"/>
      <c r="G137" s="2">
        <v>53.5</v>
      </c>
      <c r="H137" s="2"/>
      <c r="I137" s="2"/>
      <c r="J137" s="2">
        <v>56.5</v>
      </c>
      <c r="K137" s="2"/>
      <c r="L137" s="2"/>
      <c r="M137" s="2"/>
      <c r="N137" s="2">
        <v>57.6</v>
      </c>
      <c r="O137" s="2"/>
      <c r="P137" s="2"/>
      <c r="Q137" s="2">
        <v>59.6</v>
      </c>
      <c r="R137" s="2"/>
      <c r="S137" s="2"/>
      <c r="T137" s="2"/>
      <c r="U137" s="2"/>
      <c r="V137" s="2"/>
      <c r="W137" s="2"/>
      <c r="X137" s="44"/>
      <c r="Y137" s="2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48"/>
    </row>
    <row r="138" spans="1:57" s="15" customFormat="1" x14ac:dyDescent="0.3">
      <c r="A138" s="15" t="str">
        <f t="shared" si="8"/>
        <v>6.3.1 Trattamento acque reflue</v>
      </c>
      <c r="B138" s="47" t="str">
        <f t="shared" si="7"/>
        <v/>
      </c>
      <c r="C138" s="12" t="s">
        <v>4</v>
      </c>
      <c r="D138" s="12"/>
      <c r="E138" s="2"/>
      <c r="F138" s="2"/>
      <c r="G138" s="2">
        <v>56.4</v>
      </c>
      <c r="H138" s="2"/>
      <c r="I138" s="2"/>
      <c r="J138" s="2">
        <v>58</v>
      </c>
      <c r="K138" s="2"/>
      <c r="L138" s="2"/>
      <c r="M138" s="2"/>
      <c r="N138" s="2">
        <v>56</v>
      </c>
      <c r="O138" s="2"/>
      <c r="P138" s="2"/>
      <c r="Q138" s="2">
        <v>58.5</v>
      </c>
      <c r="R138" s="2"/>
      <c r="S138" s="2"/>
      <c r="T138" s="2"/>
      <c r="U138" s="2"/>
      <c r="V138" s="2"/>
      <c r="W138" s="2"/>
      <c r="X138" s="44"/>
      <c r="Y138" s="2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48"/>
    </row>
    <row r="139" spans="1:57" s="15" customFormat="1" x14ac:dyDescent="0.3">
      <c r="A139" s="15" t="str">
        <f>IF(B139=C139,B139,A138)</f>
        <v>6.3.1 Trattamento acque reflue</v>
      </c>
      <c r="B139" s="47" t="str">
        <f t="shared" si="7"/>
        <v/>
      </c>
      <c r="C139" s="12" t="s">
        <v>5</v>
      </c>
      <c r="D139" s="12"/>
      <c r="E139" s="2"/>
      <c r="F139" s="2"/>
      <c r="G139" s="2">
        <v>44.4</v>
      </c>
      <c r="H139" s="2"/>
      <c r="I139" s="2"/>
      <c r="J139" s="2">
        <v>46.4</v>
      </c>
      <c r="K139" s="2"/>
      <c r="L139" s="2"/>
      <c r="M139" s="2"/>
      <c r="N139" s="2">
        <v>49</v>
      </c>
      <c r="O139" s="2"/>
      <c r="P139" s="2"/>
      <c r="Q139" s="2">
        <v>48.5</v>
      </c>
      <c r="R139" s="2"/>
      <c r="S139" s="2"/>
      <c r="T139" s="2"/>
      <c r="U139" s="2"/>
      <c r="V139" s="2"/>
      <c r="W139" s="2"/>
      <c r="X139" s="44"/>
      <c r="Y139" s="2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48"/>
    </row>
    <row r="140" spans="1:57" s="20" customFormat="1" ht="28.8" x14ac:dyDescent="0.3">
      <c r="A140" s="7"/>
      <c r="B140" s="7" t="str">
        <f t="shared" si="7"/>
        <v>6.3.2.a Stato Chimico (SCAS) e Stato Quantitativo (SQUAS) delle Acque Sotterranee</v>
      </c>
      <c r="C140" s="21" t="s">
        <v>105</v>
      </c>
      <c r="D140" s="21"/>
      <c r="E140" s="15" t="s">
        <v>11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47"/>
      <c r="Y140" s="15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54"/>
    </row>
    <row r="141" spans="1:57" s="20" customFormat="1" x14ac:dyDescent="0.3">
      <c r="A141" s="7"/>
      <c r="B141" s="7" t="str">
        <f t="shared" si="7"/>
        <v/>
      </c>
      <c r="C141" s="31" t="s">
        <v>3</v>
      </c>
      <c r="D141" s="31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47"/>
      <c r="Y141" s="15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54"/>
    </row>
    <row r="142" spans="1:57" s="20" customFormat="1" x14ac:dyDescent="0.3">
      <c r="A142" s="7"/>
      <c r="B142" s="7" t="str">
        <f t="shared" si="7"/>
        <v xml:space="preserve">Centro </v>
      </c>
      <c r="C142" s="31" t="s">
        <v>107</v>
      </c>
      <c r="D142" s="31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47"/>
      <c r="Y142" s="15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54"/>
    </row>
    <row r="143" spans="1:57" s="20" customFormat="1" x14ac:dyDescent="0.3">
      <c r="A143" s="7"/>
      <c r="B143" s="7" t="str">
        <f t="shared" si="7"/>
        <v>Regione Marche - stato chimico buono</v>
      </c>
      <c r="C143" s="31" t="s">
        <v>147</v>
      </c>
      <c r="D143" s="31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12">
        <v>76</v>
      </c>
      <c r="R143" s="15"/>
      <c r="S143" s="15"/>
      <c r="T143" s="112">
        <v>74</v>
      </c>
      <c r="U143" s="15"/>
      <c r="V143" s="15"/>
      <c r="W143" s="15"/>
      <c r="X143" s="47"/>
      <c r="Y143" s="15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54"/>
    </row>
    <row r="144" spans="1:57" s="20" customFormat="1" x14ac:dyDescent="0.3">
      <c r="A144" s="7"/>
      <c r="B144" s="7"/>
      <c r="C144" s="31" t="s">
        <v>148</v>
      </c>
      <c r="D144" s="31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12">
        <v>22</v>
      </c>
      <c r="R144" s="15"/>
      <c r="S144" s="15"/>
      <c r="T144" s="112">
        <v>22</v>
      </c>
      <c r="U144" s="15"/>
      <c r="V144" s="15"/>
      <c r="W144" s="15"/>
      <c r="X144" s="47"/>
      <c r="Y144" s="15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54"/>
    </row>
    <row r="145" spans="1:57" s="20" customFormat="1" x14ac:dyDescent="0.3">
      <c r="A145" s="7"/>
      <c r="B145" s="7"/>
      <c r="C145" s="31" t="s">
        <v>149</v>
      </c>
      <c r="D145" s="31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12">
        <v>2</v>
      </c>
      <c r="R145" s="15"/>
      <c r="S145" s="15"/>
      <c r="T145" s="112">
        <v>4</v>
      </c>
      <c r="U145" s="15"/>
      <c r="V145" s="15"/>
      <c r="W145" s="15"/>
      <c r="X145" s="47"/>
      <c r="Y145" s="15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54"/>
    </row>
    <row r="146" spans="1:57" s="20" customFormat="1" x14ac:dyDescent="0.3">
      <c r="A146" s="7"/>
      <c r="B146" s="7"/>
      <c r="C146" s="31" t="s">
        <v>150</v>
      </c>
      <c r="D146" s="31"/>
      <c r="E146" s="15"/>
      <c r="F146" s="15"/>
      <c r="G146" s="15"/>
      <c r="H146" s="15"/>
      <c r="I146" s="15"/>
      <c r="J146" s="15"/>
      <c r="K146" s="15"/>
      <c r="L146" s="112">
        <v>89</v>
      </c>
      <c r="M146" s="15"/>
      <c r="N146" s="15"/>
      <c r="O146" s="15"/>
      <c r="P146" s="15"/>
      <c r="Q146" s="113"/>
      <c r="R146" s="15"/>
      <c r="S146" s="15"/>
      <c r="T146" s="113"/>
      <c r="U146" s="15"/>
      <c r="V146" s="15"/>
      <c r="W146" s="15"/>
      <c r="X146" s="47"/>
      <c r="Y146" s="15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54"/>
    </row>
    <row r="147" spans="1:57" s="20" customFormat="1" x14ac:dyDescent="0.3">
      <c r="A147" s="7"/>
      <c r="B147" s="7"/>
      <c r="C147" s="31" t="s">
        <v>151</v>
      </c>
      <c r="D147" s="31"/>
      <c r="E147" s="15"/>
      <c r="F147" s="15"/>
      <c r="G147" s="15"/>
      <c r="H147" s="15"/>
      <c r="I147" s="15"/>
      <c r="J147" s="15"/>
      <c r="K147" s="15"/>
      <c r="L147" s="112">
        <v>4</v>
      </c>
      <c r="M147" s="15"/>
      <c r="N147" s="15"/>
      <c r="O147" s="15"/>
      <c r="P147" s="15"/>
      <c r="Q147" s="113"/>
      <c r="R147" s="15"/>
      <c r="S147" s="15"/>
      <c r="T147" s="113"/>
      <c r="U147" s="15"/>
      <c r="V147" s="15"/>
      <c r="W147" s="15"/>
      <c r="X147" s="47"/>
      <c r="Y147" s="15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54"/>
    </row>
    <row r="148" spans="1:57" s="20" customFormat="1" x14ac:dyDescent="0.3">
      <c r="A148" s="7"/>
      <c r="B148" s="7"/>
      <c r="C148" s="31" t="s">
        <v>152</v>
      </c>
      <c r="D148" s="31"/>
      <c r="E148" s="15"/>
      <c r="F148" s="15"/>
      <c r="G148" s="15"/>
      <c r="H148" s="15"/>
      <c r="I148" s="15"/>
      <c r="J148" s="15"/>
      <c r="K148" s="15"/>
      <c r="L148" s="112">
        <v>7</v>
      </c>
      <c r="M148" s="15"/>
      <c r="N148" s="15"/>
      <c r="O148" s="15"/>
      <c r="P148" s="15"/>
      <c r="Q148" s="113"/>
      <c r="R148" s="15"/>
      <c r="S148" s="15"/>
      <c r="T148" s="113"/>
      <c r="U148" s="15"/>
      <c r="V148" s="15"/>
      <c r="W148" s="15"/>
      <c r="X148" s="47"/>
      <c r="Y148" s="15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54"/>
    </row>
    <row r="149" spans="1:57" s="20" customFormat="1" ht="28.8" x14ac:dyDescent="0.3">
      <c r="A149" s="7"/>
      <c r="B149" s="7"/>
      <c r="C149" s="3" t="s">
        <v>106</v>
      </c>
      <c r="D149" s="3"/>
      <c r="E149" s="2" t="s">
        <v>145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44"/>
      <c r="Y149" s="2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54"/>
    </row>
    <row r="150" spans="1:57" s="20" customFormat="1" x14ac:dyDescent="0.3">
      <c r="A150" s="7"/>
      <c r="B150" s="7"/>
      <c r="C150" s="11" t="s">
        <v>3</v>
      </c>
      <c r="D150" s="1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44"/>
      <c r="Y150" s="2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54"/>
    </row>
    <row r="151" spans="1:57" s="20" customFormat="1" x14ac:dyDescent="0.3">
      <c r="A151" s="7"/>
      <c r="B151" s="7"/>
      <c r="C151" s="11" t="s">
        <v>4</v>
      </c>
      <c r="D151" s="1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44"/>
      <c r="Y151" s="2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54"/>
    </row>
    <row r="152" spans="1:57" s="20" customFormat="1" x14ac:dyDescent="0.3">
      <c r="A152" s="7"/>
      <c r="B152" s="7"/>
      <c r="C152" s="11" t="s">
        <v>153</v>
      </c>
      <c r="D152" s="11"/>
      <c r="E152" s="2"/>
      <c r="F152" s="2"/>
      <c r="G152" s="2"/>
      <c r="H152" s="2"/>
      <c r="I152" s="2"/>
      <c r="J152" s="2"/>
      <c r="K152" s="2"/>
      <c r="L152" s="2">
        <v>0</v>
      </c>
      <c r="M152" s="2"/>
      <c r="N152" s="2"/>
      <c r="O152" s="2">
        <v>0</v>
      </c>
      <c r="P152" s="2"/>
      <c r="Q152" s="2">
        <v>0</v>
      </c>
      <c r="R152" s="2"/>
      <c r="S152" s="2"/>
      <c r="T152" s="2">
        <v>0</v>
      </c>
      <c r="U152" s="2"/>
      <c r="V152" s="2"/>
      <c r="W152" s="2"/>
      <c r="X152" s="44"/>
      <c r="Y152" s="2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54"/>
    </row>
    <row r="153" spans="1:57" s="20" customFormat="1" x14ac:dyDescent="0.3">
      <c r="A153" s="7"/>
      <c r="B153" s="7"/>
      <c r="C153" s="11" t="s">
        <v>154</v>
      </c>
      <c r="D153" s="11"/>
      <c r="E153" s="2"/>
      <c r="F153" s="2"/>
      <c r="G153" s="2"/>
      <c r="H153" s="2"/>
      <c r="I153" s="2"/>
      <c r="J153" s="2"/>
      <c r="K153" s="2"/>
      <c r="L153" s="2">
        <v>27.3</v>
      </c>
      <c r="M153" s="2"/>
      <c r="N153" s="2"/>
      <c r="O153" s="2">
        <v>27.3</v>
      </c>
      <c r="P153" s="2"/>
      <c r="Q153" s="2">
        <v>72.7</v>
      </c>
      <c r="R153" s="2"/>
      <c r="S153" s="2"/>
      <c r="T153" s="2">
        <v>90.9</v>
      </c>
      <c r="U153" s="2"/>
      <c r="V153" s="2"/>
      <c r="W153" s="2"/>
      <c r="X153" s="44"/>
      <c r="Y153" s="2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54"/>
    </row>
    <row r="154" spans="1:57" s="20" customFormat="1" x14ac:dyDescent="0.3">
      <c r="A154" s="7"/>
      <c r="B154" s="7"/>
      <c r="C154" s="11" t="s">
        <v>155</v>
      </c>
      <c r="D154" s="11"/>
      <c r="E154" s="2"/>
      <c r="F154" s="2"/>
      <c r="G154" s="2"/>
      <c r="H154" s="2"/>
      <c r="I154" s="2"/>
      <c r="J154" s="2"/>
      <c r="K154" s="2"/>
      <c r="L154" s="2">
        <v>72.7</v>
      </c>
      <c r="M154" s="2"/>
      <c r="N154" s="2"/>
      <c r="O154" s="2">
        <v>72.7</v>
      </c>
      <c r="P154" s="2"/>
      <c r="Q154" s="2">
        <v>27.3</v>
      </c>
      <c r="R154" s="2"/>
      <c r="S154" s="2"/>
      <c r="T154" s="2">
        <v>9.1</v>
      </c>
      <c r="U154" s="2"/>
      <c r="V154" s="2"/>
      <c r="W154" s="2"/>
      <c r="X154" s="44"/>
      <c r="Y154" s="2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54"/>
    </row>
    <row r="155" spans="1:57" s="20" customFormat="1" x14ac:dyDescent="0.3">
      <c r="A155" s="7"/>
      <c r="B155" s="7"/>
      <c r="C155" s="11" t="s">
        <v>147</v>
      </c>
      <c r="D155" s="11"/>
      <c r="E155" s="2"/>
      <c r="F155" s="2"/>
      <c r="G155" s="2"/>
      <c r="H155" s="2"/>
      <c r="I155" s="2"/>
      <c r="J155" s="2"/>
      <c r="K155" s="2"/>
      <c r="L155" s="2">
        <v>90.9</v>
      </c>
      <c r="M155" s="2"/>
      <c r="N155" s="2"/>
      <c r="O155" s="2">
        <v>100</v>
      </c>
      <c r="P155" s="2"/>
      <c r="Q155" s="2">
        <v>63.6</v>
      </c>
      <c r="R155" s="2"/>
      <c r="S155" s="2"/>
      <c r="T155" s="2">
        <v>90.9</v>
      </c>
      <c r="U155" s="2"/>
      <c r="V155" s="2"/>
      <c r="W155" s="2"/>
      <c r="X155" s="44"/>
      <c r="Y155" s="2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54"/>
    </row>
    <row r="156" spans="1:57" s="20" customFormat="1" x14ac:dyDescent="0.3">
      <c r="A156" s="7"/>
      <c r="B156" s="7"/>
      <c r="C156" s="11" t="s">
        <v>156</v>
      </c>
      <c r="D156" s="11"/>
      <c r="E156" s="2"/>
      <c r="F156" s="2"/>
      <c r="G156" s="2"/>
      <c r="H156" s="2"/>
      <c r="I156" s="2"/>
      <c r="J156" s="2"/>
      <c r="K156" s="2"/>
      <c r="L156" s="2">
        <v>9.1</v>
      </c>
      <c r="M156" s="2"/>
      <c r="N156" s="2"/>
      <c r="O156" s="2">
        <v>0</v>
      </c>
      <c r="P156" s="2"/>
      <c r="Q156" s="2">
        <v>36.4</v>
      </c>
      <c r="R156" s="2"/>
      <c r="S156" s="2"/>
      <c r="T156" s="2">
        <v>9.1</v>
      </c>
      <c r="U156" s="2"/>
      <c r="V156" s="2"/>
      <c r="W156" s="2"/>
      <c r="X156" s="44"/>
      <c r="Y156" s="2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54"/>
    </row>
    <row r="157" spans="1:57" s="20" customFormat="1" ht="57.6" x14ac:dyDescent="0.3">
      <c r="A157" s="5" t="str">
        <f>IF(B157=C157,B157,A139)</f>
        <v>6.3.2.c Percentuale di corpi idrici che hanno raggiunto l'obiettivo di qualità ecologica (elevato e buono) sul totale dei corpi idrici delle acque superficiali 
(fiumi e laghi)</v>
      </c>
      <c r="B157" s="5" t="str">
        <f t="shared" si="7"/>
        <v>6.3.2.c Percentuale di corpi idrici che hanno raggiunto l'obiettivo di qualità ecologica (elevato e buono) sul totale dei corpi idrici delle acque superficiali 
(fiumi e laghi)</v>
      </c>
      <c r="C157" s="21" t="s">
        <v>141</v>
      </c>
      <c r="D157" s="21"/>
      <c r="E157" s="31" t="s">
        <v>11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47"/>
      <c r="Y157" s="15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54"/>
    </row>
    <row r="158" spans="1:57" s="15" customFormat="1" x14ac:dyDescent="0.3">
      <c r="A158" s="5" t="str">
        <f t="shared" si="8"/>
        <v>Italia - obiettivo qualità ecologica (elevato e buono)</v>
      </c>
      <c r="B158" s="5" t="str">
        <f t="shared" si="7"/>
        <v>Italia - obiettivo qualità ecologica (elevato e buono)</v>
      </c>
      <c r="C158" s="29" t="s">
        <v>200</v>
      </c>
      <c r="D158" s="29"/>
      <c r="E158" s="21"/>
      <c r="Q158" s="15">
        <v>41.7</v>
      </c>
      <c r="X158" s="4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48"/>
    </row>
    <row r="159" spans="1:57" s="15" customFormat="1" x14ac:dyDescent="0.3">
      <c r="A159" s="5"/>
      <c r="B159" s="5"/>
      <c r="C159" s="29" t="s">
        <v>201</v>
      </c>
      <c r="D159" s="29"/>
      <c r="E159" s="21"/>
      <c r="Q159" s="15">
        <v>58.3</v>
      </c>
      <c r="X159" s="4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48"/>
    </row>
    <row r="160" spans="1:57" s="15" customFormat="1" x14ac:dyDescent="0.3">
      <c r="A160" s="5" t="str">
        <f>IF(B160=C160,B160,A158)</f>
        <v>Italia - obiettivo qualità ecologica (elevato e buono)</v>
      </c>
      <c r="B160" s="5" t="str">
        <f t="shared" si="7"/>
        <v/>
      </c>
      <c r="C160" s="29" t="s">
        <v>4</v>
      </c>
      <c r="D160" s="29"/>
      <c r="E160" s="21"/>
      <c r="X160" s="4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48"/>
    </row>
    <row r="161" spans="1:57" s="23" customFormat="1" x14ac:dyDescent="0.3">
      <c r="A161" s="5" t="str">
        <f t="shared" si="8"/>
        <v>Regione Marche - obiettivo qualità ecologica (elevato e buono)</v>
      </c>
      <c r="B161" s="5" t="str">
        <f t="shared" si="7"/>
        <v>Regione Marche - obiettivo qualità ecologica (elevato e buono)</v>
      </c>
      <c r="C161" s="29" t="s">
        <v>198</v>
      </c>
      <c r="D161" s="29"/>
      <c r="E161" s="2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>
        <v>37.9</v>
      </c>
      <c r="R161" s="15"/>
      <c r="S161" s="15"/>
      <c r="T161" s="15"/>
      <c r="U161" s="15"/>
      <c r="V161" s="15"/>
      <c r="W161" s="15"/>
      <c r="X161" s="47"/>
      <c r="Y161" s="15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59"/>
    </row>
    <row r="162" spans="1:57" s="7" customFormat="1" x14ac:dyDescent="0.3">
      <c r="A162" s="5"/>
      <c r="B162" s="5"/>
      <c r="C162" s="29" t="s">
        <v>199</v>
      </c>
      <c r="D162" s="29"/>
      <c r="E162" s="21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>
        <v>62.1</v>
      </c>
      <c r="R162" s="15"/>
      <c r="S162" s="15"/>
      <c r="T162" s="15"/>
      <c r="U162" s="15"/>
      <c r="V162" s="15"/>
      <c r="W162" s="15"/>
      <c r="X162" s="47"/>
      <c r="Y162" s="15"/>
    </row>
    <row r="163" spans="1:57" s="7" customFormat="1" ht="129.6" x14ac:dyDescent="0.3">
      <c r="A163" s="5"/>
      <c r="B163" s="5" t="str">
        <f t="shared" si="7"/>
        <v xml:space="preserve">6.3.2.d Percentuale di corpi idrici che hanno raggiunto l'obiettivo di stato chimico elevato e buono sul totale dei corpi idrici delle acque superficiali (fiumi e laghi) - distinti tra naturali e fortemente modificati </v>
      </c>
      <c r="C163" s="3" t="s">
        <v>131</v>
      </c>
      <c r="D163" s="11" t="s">
        <v>202</v>
      </c>
      <c r="E163" s="12" t="s">
        <v>11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44"/>
      <c r="Y163" s="2"/>
    </row>
    <row r="164" spans="1:57" s="7" customFormat="1" x14ac:dyDescent="0.3">
      <c r="A164" s="5"/>
      <c r="B164" s="5"/>
      <c r="C164" s="12" t="s">
        <v>3</v>
      </c>
      <c r="D164" s="1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44"/>
      <c r="Y164" s="2"/>
    </row>
    <row r="165" spans="1:57" s="7" customFormat="1" x14ac:dyDescent="0.3">
      <c r="A165" s="5"/>
      <c r="B165" s="5"/>
      <c r="C165" s="12" t="s">
        <v>4</v>
      </c>
      <c r="D165" s="1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44"/>
      <c r="Y165" s="2"/>
    </row>
    <row r="166" spans="1:57" s="7" customFormat="1" x14ac:dyDescent="0.3">
      <c r="A166" s="5"/>
      <c r="B166" s="5"/>
      <c r="C166" s="12" t="s">
        <v>146</v>
      </c>
      <c r="D166" s="1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>
        <v>80</v>
      </c>
      <c r="P166" s="2"/>
      <c r="Q166" s="2">
        <v>72</v>
      </c>
      <c r="R166" s="2"/>
      <c r="S166" s="2"/>
      <c r="T166" s="2">
        <v>87</v>
      </c>
      <c r="U166" s="2"/>
      <c r="V166" s="2"/>
      <c r="W166" s="2"/>
      <c r="X166" s="44"/>
      <c r="Y166" s="2"/>
    </row>
    <row r="167" spans="1:57" s="7" customFormat="1" x14ac:dyDescent="0.3">
      <c r="A167" s="5"/>
      <c r="B167" s="5"/>
      <c r="C167" s="12" t="s">
        <v>196</v>
      </c>
      <c r="D167" s="1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>
        <v>20</v>
      </c>
      <c r="P167" s="2"/>
      <c r="Q167" s="2">
        <v>28</v>
      </c>
      <c r="R167" s="2"/>
      <c r="S167" s="2"/>
      <c r="T167" s="2">
        <v>13</v>
      </c>
      <c r="U167" s="2"/>
      <c r="V167" s="2"/>
      <c r="W167" s="2"/>
      <c r="X167" s="44"/>
      <c r="Y167" s="2"/>
    </row>
    <row r="168" spans="1:57" s="7" customFormat="1" x14ac:dyDescent="0.3">
      <c r="A168" s="5" t="str">
        <f>IF(B168=C168,B168,A161)</f>
        <v xml:space="preserve">6.4.1 Efficienza delle reti di distribuzione dell’acqua potabile </v>
      </c>
      <c r="B168" s="5" t="str">
        <f t="shared" si="7"/>
        <v xml:space="preserve">6.4.1 Efficienza delle reti di distribuzione dell’acqua potabile </v>
      </c>
      <c r="C168" s="21" t="s">
        <v>9</v>
      </c>
      <c r="D168" s="21"/>
      <c r="E168" s="31" t="s">
        <v>20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47"/>
      <c r="Y168" s="15"/>
    </row>
    <row r="169" spans="1:57" s="7" customFormat="1" x14ac:dyDescent="0.3">
      <c r="A169" s="5" t="str">
        <f t="shared" si="8"/>
        <v xml:space="preserve">6.4.1 Efficienza delle reti di distribuzione dell’acqua potabile </v>
      </c>
      <c r="B169" s="5" t="str">
        <f t="shared" si="7"/>
        <v/>
      </c>
      <c r="C169" s="29" t="s">
        <v>3</v>
      </c>
      <c r="D169" s="29"/>
      <c r="E169" s="15"/>
      <c r="F169" s="15"/>
      <c r="G169" s="24">
        <v>67.400000000000006</v>
      </c>
      <c r="H169" s="15" t="s">
        <v>68</v>
      </c>
      <c r="I169" s="15" t="s">
        <v>68</v>
      </c>
      <c r="J169" s="24">
        <v>67.900000000000006</v>
      </c>
      <c r="K169" s="15" t="s">
        <v>68</v>
      </c>
      <c r="L169" s="15" t="s">
        <v>68</v>
      </c>
      <c r="M169" s="15" t="s">
        <v>68</v>
      </c>
      <c r="N169" s="24">
        <v>62.6</v>
      </c>
      <c r="O169" s="15"/>
      <c r="P169" s="15"/>
      <c r="Q169" s="24">
        <v>58.6</v>
      </c>
      <c r="R169" s="15"/>
      <c r="S169" s="15" t="s">
        <v>68</v>
      </c>
      <c r="T169" s="24">
        <v>58</v>
      </c>
      <c r="U169" s="15"/>
      <c r="V169" s="15">
        <v>57.8</v>
      </c>
      <c r="W169" s="15"/>
      <c r="X169" s="47"/>
      <c r="Y169" s="15"/>
    </row>
    <row r="170" spans="1:57" s="7" customFormat="1" x14ac:dyDescent="0.3">
      <c r="A170" s="5" t="str">
        <f t="shared" si="8"/>
        <v xml:space="preserve">6.4.1 Efficienza delle reti di distribuzione dell’acqua potabile </v>
      </c>
      <c r="B170" s="5" t="str">
        <f t="shared" si="7"/>
        <v/>
      </c>
      <c r="C170" s="29" t="s">
        <v>4</v>
      </c>
      <c r="D170" s="29"/>
      <c r="E170" s="15"/>
      <c r="F170" s="15"/>
      <c r="G170" s="24">
        <v>67.5</v>
      </c>
      <c r="H170" s="15" t="s">
        <v>68</v>
      </c>
      <c r="I170" s="15" t="s">
        <v>68</v>
      </c>
      <c r="J170" s="24">
        <v>67.8</v>
      </c>
      <c r="K170" s="15" t="s">
        <v>68</v>
      </c>
      <c r="L170" s="15" t="s">
        <v>68</v>
      </c>
      <c r="M170" s="15" t="s">
        <v>68</v>
      </c>
      <c r="N170" s="24">
        <v>58.6</v>
      </c>
      <c r="O170" s="15"/>
      <c r="P170" s="15"/>
      <c r="Q170" s="24">
        <v>51.8</v>
      </c>
      <c r="R170" s="15"/>
      <c r="S170" s="15" t="s">
        <v>68</v>
      </c>
      <c r="T170" s="24">
        <v>51.3</v>
      </c>
      <c r="U170" s="15"/>
      <c r="V170" s="15">
        <v>53.9</v>
      </c>
      <c r="W170" s="15"/>
      <c r="X170" s="47"/>
      <c r="Y170" s="15"/>
    </row>
    <row r="171" spans="1:57" s="7" customFormat="1" x14ac:dyDescent="0.3">
      <c r="A171" s="5" t="str">
        <f t="shared" si="8"/>
        <v xml:space="preserve">6.4.1 Efficienza delle reti di distribuzione dell’acqua potabile </v>
      </c>
      <c r="B171" s="5" t="str">
        <f t="shared" si="7"/>
        <v/>
      </c>
      <c r="C171" s="29" t="s">
        <v>5</v>
      </c>
      <c r="D171" s="29"/>
      <c r="E171" s="15"/>
      <c r="F171" s="15"/>
      <c r="G171" s="24">
        <v>74</v>
      </c>
      <c r="H171" s="15" t="s">
        <v>68</v>
      </c>
      <c r="I171" s="15" t="s">
        <v>68</v>
      </c>
      <c r="J171" s="24">
        <v>74.7</v>
      </c>
      <c r="K171" s="15" t="s">
        <v>68</v>
      </c>
      <c r="L171" s="15" t="s">
        <v>68</v>
      </c>
      <c r="M171" s="15" t="s">
        <v>68</v>
      </c>
      <c r="N171" s="24">
        <v>71.099999999999994</v>
      </c>
      <c r="O171" s="15"/>
      <c r="P171" s="15"/>
      <c r="Q171" s="24">
        <v>65.900000000000006</v>
      </c>
      <c r="R171" s="15"/>
      <c r="S171" s="15" t="s">
        <v>68</v>
      </c>
      <c r="T171" s="24">
        <v>66.099999999999994</v>
      </c>
      <c r="U171" s="15"/>
      <c r="V171" s="15">
        <v>65.7</v>
      </c>
      <c r="W171" s="15"/>
      <c r="X171" s="47"/>
      <c r="Y171" s="15"/>
    </row>
    <row r="172" spans="1:57" s="15" customFormat="1" x14ac:dyDescent="0.3">
      <c r="A172" s="5" t="str">
        <f t="shared" si="8"/>
        <v>6.4.2 Prelievi di acqua per uso potabile</v>
      </c>
      <c r="B172" s="5" t="str">
        <f t="shared" si="7"/>
        <v>6.4.2 Prelievi di acqua per uso potabile</v>
      </c>
      <c r="C172" s="3" t="s">
        <v>27</v>
      </c>
      <c r="D172" s="3"/>
      <c r="E172" s="2" t="s">
        <v>82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44"/>
      <c r="Y172" s="2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48"/>
    </row>
    <row r="173" spans="1:57" s="15" customFormat="1" x14ac:dyDescent="0.3">
      <c r="A173" s="5" t="str">
        <f t="shared" si="8"/>
        <v>6.4.2 Prelievi di acqua per uso potabile</v>
      </c>
      <c r="B173" s="5" t="str">
        <f t="shared" si="7"/>
        <v/>
      </c>
      <c r="C173" s="12" t="s">
        <v>3</v>
      </c>
      <c r="D173" s="12"/>
      <c r="E173" s="2"/>
      <c r="F173" s="2"/>
      <c r="G173" s="4">
        <v>8942.2000000000007</v>
      </c>
      <c r="H173" s="2" t="s">
        <v>68</v>
      </c>
      <c r="I173" s="2" t="s">
        <v>68</v>
      </c>
      <c r="J173" s="4">
        <v>9094.7000000000007</v>
      </c>
      <c r="K173" s="2" t="s">
        <v>68</v>
      </c>
      <c r="L173" s="2" t="s">
        <v>68</v>
      </c>
      <c r="M173" s="2" t="s">
        <v>68</v>
      </c>
      <c r="N173" s="4">
        <v>9450.7000000000007</v>
      </c>
      <c r="O173" s="2"/>
      <c r="P173" s="2"/>
      <c r="Q173" s="4">
        <v>9476.5</v>
      </c>
      <c r="R173" s="2"/>
      <c r="S173" s="2" t="s">
        <v>68</v>
      </c>
      <c r="T173" s="4">
        <v>9219.7999999999993</v>
      </c>
      <c r="U173" s="2"/>
      <c r="V173" s="2">
        <v>9189.1</v>
      </c>
      <c r="W173" s="2"/>
      <c r="X173" s="44"/>
      <c r="Y173" s="2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48"/>
    </row>
    <row r="174" spans="1:57" s="15" customFormat="1" x14ac:dyDescent="0.3">
      <c r="A174" s="5" t="str">
        <f t="shared" si="8"/>
        <v>6.4.2 Prelievi di acqua per uso potabile</v>
      </c>
      <c r="B174" s="5" t="str">
        <f t="shared" si="7"/>
        <v/>
      </c>
      <c r="C174" s="12" t="s">
        <v>4</v>
      </c>
      <c r="D174" s="12"/>
      <c r="E174" s="2"/>
      <c r="F174" s="2"/>
      <c r="G174" s="4">
        <v>1849.2</v>
      </c>
      <c r="H174" s="2" t="s">
        <v>68</v>
      </c>
      <c r="I174" s="2" t="s">
        <v>68</v>
      </c>
      <c r="J174" s="4">
        <v>1917.9</v>
      </c>
      <c r="K174" s="2" t="s">
        <v>68</v>
      </c>
      <c r="L174" s="2" t="s">
        <v>68</v>
      </c>
      <c r="M174" s="2" t="s">
        <v>68</v>
      </c>
      <c r="N174" s="4">
        <v>1937.4</v>
      </c>
      <c r="O174" s="2"/>
      <c r="P174" s="2"/>
      <c r="Q174" s="4">
        <v>1928.3</v>
      </c>
      <c r="R174" s="2"/>
      <c r="S174" s="2" t="s">
        <v>68</v>
      </c>
      <c r="T174" s="114">
        <v>1906.3</v>
      </c>
      <c r="U174" s="2"/>
      <c r="V174" s="2">
        <v>1873.3</v>
      </c>
      <c r="W174" s="2"/>
      <c r="X174" s="44"/>
      <c r="Y174" s="2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48"/>
    </row>
    <row r="175" spans="1:57" s="23" customFormat="1" x14ac:dyDescent="0.3">
      <c r="A175" s="5" t="str">
        <f t="shared" si="8"/>
        <v>6.4.2 Prelievi di acqua per uso potabile</v>
      </c>
      <c r="B175" s="5" t="str">
        <f t="shared" si="7"/>
        <v/>
      </c>
      <c r="C175" s="12" t="s">
        <v>5</v>
      </c>
      <c r="D175" s="12"/>
      <c r="E175" s="2"/>
      <c r="F175" s="2"/>
      <c r="G175" s="4">
        <v>200.1</v>
      </c>
      <c r="H175" s="2" t="s">
        <v>68</v>
      </c>
      <c r="I175" s="2" t="s">
        <v>68</v>
      </c>
      <c r="J175" s="4">
        <v>202.4</v>
      </c>
      <c r="K175" s="2" t="s">
        <v>68</v>
      </c>
      <c r="L175" s="2" t="s">
        <v>68</v>
      </c>
      <c r="M175" s="2" t="s">
        <v>68</v>
      </c>
      <c r="N175" s="4">
        <v>175.6</v>
      </c>
      <c r="O175" s="2"/>
      <c r="P175" s="2"/>
      <c r="Q175" s="4">
        <v>174.1</v>
      </c>
      <c r="R175" s="2"/>
      <c r="S175" s="2" t="s">
        <v>68</v>
      </c>
      <c r="T175" s="4">
        <v>172.6</v>
      </c>
      <c r="U175" s="2"/>
      <c r="V175" s="2">
        <v>173</v>
      </c>
      <c r="W175" s="2"/>
      <c r="X175" s="44"/>
      <c r="Y175" s="2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59"/>
    </row>
    <row r="176" spans="1:57" s="15" customFormat="1" ht="15" customHeight="1" x14ac:dyDescent="0.3">
      <c r="A176" s="15" t="str">
        <f t="shared" si="8"/>
        <v xml:space="preserve">7.2.1.a Energia elettrica da fonti rinnovabili </v>
      </c>
      <c r="B176" s="47" t="str">
        <f t="shared" si="7"/>
        <v xml:space="preserve">7.2.1.a Energia elettrica da fonti rinnovabili </v>
      </c>
      <c r="C176" s="21" t="s">
        <v>108</v>
      </c>
      <c r="D176" s="21"/>
      <c r="E176" s="15" t="s">
        <v>20</v>
      </c>
      <c r="X176" s="4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48"/>
    </row>
    <row r="177" spans="1:57" s="15" customFormat="1" x14ac:dyDescent="0.3">
      <c r="A177" s="15" t="str">
        <f t="shared" si="8"/>
        <v xml:space="preserve">7.2.1.a Energia elettrica da fonti rinnovabili </v>
      </c>
      <c r="B177" s="47" t="str">
        <f t="shared" si="7"/>
        <v/>
      </c>
      <c r="C177" s="29" t="s">
        <v>3</v>
      </c>
      <c r="D177" s="29"/>
      <c r="F177" s="24">
        <v>15.5</v>
      </c>
      <c r="G177" s="24">
        <v>13.8</v>
      </c>
      <c r="H177" s="24">
        <v>14.1</v>
      </c>
      <c r="I177" s="24">
        <v>13.3</v>
      </c>
      <c r="J177" s="24">
        <v>16.2</v>
      </c>
      <c r="K177" s="24">
        <v>20.5</v>
      </c>
      <c r="L177" s="24">
        <v>22.2</v>
      </c>
      <c r="M177" s="24">
        <v>23.8</v>
      </c>
      <c r="N177" s="24">
        <v>26.9</v>
      </c>
      <c r="O177" s="24">
        <v>33.700000000000003</v>
      </c>
      <c r="P177" s="24">
        <v>37.299999999999997</v>
      </c>
      <c r="Q177" s="24">
        <v>33.1</v>
      </c>
      <c r="R177" s="24">
        <v>33.1</v>
      </c>
      <c r="S177" s="24">
        <v>31.1</v>
      </c>
      <c r="T177" s="24">
        <v>34.299999999999997</v>
      </c>
      <c r="U177" s="24">
        <v>34.9</v>
      </c>
      <c r="V177" s="24">
        <v>37.4</v>
      </c>
      <c r="W177" s="15">
        <v>35.1</v>
      </c>
      <c r="X177" s="4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48"/>
    </row>
    <row r="178" spans="1:57" s="15" customFormat="1" x14ac:dyDescent="0.3">
      <c r="A178" s="15" t="str">
        <f t="shared" si="8"/>
        <v xml:space="preserve">7.2.1.a Energia elettrica da fonti rinnovabili </v>
      </c>
      <c r="B178" s="47" t="str">
        <f t="shared" si="7"/>
        <v/>
      </c>
      <c r="C178" s="29" t="s">
        <v>4</v>
      </c>
      <c r="D178" s="29"/>
      <c r="F178" s="24">
        <v>16.899999999999999</v>
      </c>
      <c r="G178" s="24">
        <v>15.6</v>
      </c>
      <c r="H178" s="24">
        <v>15.7</v>
      </c>
      <c r="I178" s="24">
        <v>13.3</v>
      </c>
      <c r="J178" s="24">
        <v>14.8</v>
      </c>
      <c r="K178" s="24">
        <v>16.8</v>
      </c>
      <c r="L178" s="24">
        <v>19.3</v>
      </c>
      <c r="M178" s="24">
        <v>20</v>
      </c>
      <c r="N178" s="24">
        <v>21.3</v>
      </c>
      <c r="O178" s="24">
        <v>28</v>
      </c>
      <c r="P178" s="24">
        <v>29.2</v>
      </c>
      <c r="Q178" s="24">
        <v>27.3</v>
      </c>
      <c r="R178" s="24">
        <v>27.9</v>
      </c>
      <c r="S178" s="24">
        <v>26.6</v>
      </c>
      <c r="T178" s="24">
        <v>28.6</v>
      </c>
      <c r="U178" s="24">
        <v>27.7</v>
      </c>
      <c r="V178" s="24">
        <v>30.2</v>
      </c>
      <c r="W178" s="15">
        <v>30.7</v>
      </c>
      <c r="X178" s="4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48"/>
    </row>
    <row r="179" spans="1:57" s="15" customFormat="1" x14ac:dyDescent="0.3">
      <c r="A179" s="15" t="str">
        <f t="shared" si="8"/>
        <v xml:space="preserve">7.2.1.a Energia elettrica da fonti rinnovabili </v>
      </c>
      <c r="B179" s="47" t="str">
        <f t="shared" si="7"/>
        <v/>
      </c>
      <c r="C179" s="29" t="s">
        <v>5</v>
      </c>
      <c r="D179" s="29"/>
      <c r="F179" s="24">
        <v>7.6</v>
      </c>
      <c r="G179" s="24">
        <v>7.7</v>
      </c>
      <c r="H179" s="24">
        <v>6.2</v>
      </c>
      <c r="I179" s="24">
        <v>3.1</v>
      </c>
      <c r="J179" s="24">
        <v>7.1</v>
      </c>
      <c r="K179" s="24">
        <v>9.1999999999999993</v>
      </c>
      <c r="L179" s="24">
        <v>10.9</v>
      </c>
      <c r="M179" s="24">
        <v>14.8</v>
      </c>
      <c r="N179" s="24">
        <v>19.8</v>
      </c>
      <c r="O179" s="24">
        <v>28.1</v>
      </c>
      <c r="P179" s="24">
        <v>27.8</v>
      </c>
      <c r="Q179" s="24">
        <v>27.6</v>
      </c>
      <c r="R179" s="24">
        <v>26.9</v>
      </c>
      <c r="S179" s="24">
        <v>27</v>
      </c>
      <c r="T179" s="24">
        <v>26.7</v>
      </c>
      <c r="U179" s="24">
        <v>26</v>
      </c>
      <c r="V179" s="24">
        <v>26.8</v>
      </c>
      <c r="W179" s="15">
        <v>25.8</v>
      </c>
      <c r="X179" s="4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48"/>
    </row>
    <row r="180" spans="1:57" s="20" customFormat="1" ht="28.8" x14ac:dyDescent="0.3">
      <c r="A180" s="5" t="str">
        <f t="shared" si="8"/>
        <v>7.2.1.b Consumi di energia da fonti rinnovabili escluso settore trasporti sul consumo finale lordo di energia</v>
      </c>
      <c r="B180" s="5" t="str">
        <f t="shared" ref="B180:B216" si="9">IF(FALSE=OR(C180="Italia",C180="Centro",C180="Regione Marche"),C180,"")</f>
        <v>7.2.1.b Consumi di energia da fonti rinnovabili escluso settore trasporti sul consumo finale lordo di energia</v>
      </c>
      <c r="C180" s="3" t="s">
        <v>112</v>
      </c>
      <c r="D180" s="3"/>
      <c r="E180" s="2" t="s">
        <v>20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44"/>
      <c r="Y180" s="2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54"/>
    </row>
    <row r="181" spans="1:57" s="15" customFormat="1" x14ac:dyDescent="0.3">
      <c r="A181" s="5" t="str">
        <f t="shared" si="8"/>
        <v>7.2.1.b Consumi di energia da fonti rinnovabili escluso settore trasporti sul consumo finale lordo di energia</v>
      </c>
      <c r="B181" s="5" t="str">
        <f t="shared" si="9"/>
        <v/>
      </c>
      <c r="C181" s="12" t="s">
        <v>3</v>
      </c>
      <c r="D181" s="12"/>
      <c r="E181" s="2"/>
      <c r="F181" s="2"/>
      <c r="G181" s="2"/>
      <c r="H181" s="2"/>
      <c r="I181" s="2"/>
      <c r="J181" s="2"/>
      <c r="K181" s="2"/>
      <c r="L181" s="2"/>
      <c r="M181" s="2"/>
      <c r="N181" s="2">
        <v>14.4</v>
      </c>
      <c r="O181" s="2">
        <v>15.7</v>
      </c>
      <c r="P181" s="2">
        <v>16.2</v>
      </c>
      <c r="Q181" s="2">
        <v>16.600000000000001</v>
      </c>
      <c r="R181" s="2">
        <v>16.600000000000001</v>
      </c>
      <c r="S181" s="2">
        <v>17.399999999999999</v>
      </c>
      <c r="T181" s="2">
        <v>16.8</v>
      </c>
      <c r="U181" s="2">
        <v>17.100000000000001</v>
      </c>
      <c r="V181" s="2">
        <v>19.100000000000001</v>
      </c>
      <c r="W181" s="2">
        <v>17.7</v>
      </c>
      <c r="X181" s="44"/>
      <c r="Y181" s="2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48"/>
    </row>
    <row r="182" spans="1:57" s="15" customFormat="1" x14ac:dyDescent="0.3">
      <c r="A182" s="5" t="str">
        <f t="shared" si="8"/>
        <v>7.2.1.b Consumi di energia da fonti rinnovabili escluso settore trasporti sul consumo finale lordo di energia</v>
      </c>
      <c r="B182" s="5" t="str">
        <f t="shared" si="9"/>
        <v/>
      </c>
      <c r="C182" s="12" t="s">
        <v>4</v>
      </c>
      <c r="D182" s="12"/>
      <c r="E182" s="2"/>
      <c r="F182" s="2"/>
      <c r="G182" s="2"/>
      <c r="H182" s="2"/>
      <c r="I182" s="2"/>
      <c r="J182" s="2"/>
      <c r="K182" s="2"/>
      <c r="L182" s="2"/>
      <c r="M182" s="2"/>
      <c r="N182" s="4">
        <v>12.3</v>
      </c>
      <c r="O182" s="4">
        <v>13.3</v>
      </c>
      <c r="P182" s="4">
        <v>13.3</v>
      </c>
      <c r="Q182" s="4">
        <v>14</v>
      </c>
      <c r="R182" s="4">
        <v>13.7</v>
      </c>
      <c r="S182" s="4">
        <v>14.7</v>
      </c>
      <c r="T182" s="4">
        <v>13.8</v>
      </c>
      <c r="U182" s="4">
        <v>14</v>
      </c>
      <c r="V182" s="4">
        <v>16.100000000000001</v>
      </c>
      <c r="W182" s="2"/>
      <c r="X182" s="44"/>
      <c r="Y182" s="2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48"/>
    </row>
    <row r="183" spans="1:57" s="23" customFormat="1" x14ac:dyDescent="0.3">
      <c r="A183" s="5" t="str">
        <f t="shared" si="8"/>
        <v>7.2.1.b Consumi di energia da fonti rinnovabili escluso settore trasporti sul consumo finale lordo di energia</v>
      </c>
      <c r="B183" s="5" t="str">
        <f t="shared" si="9"/>
        <v/>
      </c>
      <c r="C183" s="12" t="s">
        <v>5</v>
      </c>
      <c r="D183" s="12"/>
      <c r="E183" s="2"/>
      <c r="F183" s="2"/>
      <c r="G183" s="2"/>
      <c r="H183" s="2"/>
      <c r="I183" s="2"/>
      <c r="J183" s="2"/>
      <c r="K183" s="2"/>
      <c r="L183" s="2"/>
      <c r="M183" s="2"/>
      <c r="N183" s="2">
        <v>15.9</v>
      </c>
      <c r="O183" s="2">
        <v>16.3</v>
      </c>
      <c r="P183" s="2">
        <v>16.7</v>
      </c>
      <c r="Q183" s="2">
        <v>16.8</v>
      </c>
      <c r="R183" s="2">
        <v>17</v>
      </c>
      <c r="S183" s="2">
        <v>18.2</v>
      </c>
      <c r="T183" s="2">
        <v>17.8</v>
      </c>
      <c r="U183" s="2">
        <v>17.3</v>
      </c>
      <c r="V183" s="4">
        <v>19.100000000000001</v>
      </c>
      <c r="W183" s="2"/>
      <c r="X183" s="44"/>
      <c r="Y183" s="2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59"/>
    </row>
    <row r="184" spans="1:57" s="9" customFormat="1" ht="28.8" x14ac:dyDescent="0.3">
      <c r="A184" s="5" t="str">
        <f t="shared" si="8"/>
        <v>7.2.1.c Quota di energia da fonti rinnovabili sul consumo finale lordo di energia</v>
      </c>
      <c r="B184" s="5" t="str">
        <f t="shared" si="9"/>
        <v>7.2.1.c Quota di energia da fonti rinnovabili sul consumo finale lordo di energia</v>
      </c>
      <c r="C184" s="21" t="s">
        <v>118</v>
      </c>
      <c r="D184" s="21"/>
      <c r="E184" s="15" t="s">
        <v>11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47"/>
      <c r="Y184" s="15"/>
    </row>
    <row r="185" spans="1:57" s="9" customFormat="1" x14ac:dyDescent="0.3">
      <c r="A185" s="5" t="str">
        <f t="shared" si="8"/>
        <v>7.2.1.c Quota di energia da fonti rinnovabili sul consumo finale lordo di energia</v>
      </c>
      <c r="B185" s="5" t="str">
        <f t="shared" si="9"/>
        <v/>
      </c>
      <c r="C185" s="31" t="s">
        <v>3</v>
      </c>
      <c r="D185" s="31"/>
      <c r="E185" s="15"/>
      <c r="F185" s="24">
        <v>6.3</v>
      </c>
      <c r="G185" s="24">
        <v>7.5</v>
      </c>
      <c r="H185" s="24">
        <v>8.3000000000000007</v>
      </c>
      <c r="I185" s="24">
        <v>9.8000000000000007</v>
      </c>
      <c r="J185" s="24">
        <v>11.5</v>
      </c>
      <c r="K185" s="24">
        <v>12.8</v>
      </c>
      <c r="L185" s="24">
        <v>13</v>
      </c>
      <c r="M185" s="24">
        <v>12.9</v>
      </c>
      <c r="N185" s="24">
        <v>15.4</v>
      </c>
      <c r="O185" s="24">
        <v>16.7</v>
      </c>
      <c r="P185" s="24">
        <v>17.100000000000001</v>
      </c>
      <c r="Q185" s="24">
        <v>17.5</v>
      </c>
      <c r="R185" s="24">
        <v>17.399999999999999</v>
      </c>
      <c r="S185" s="24">
        <v>18.3</v>
      </c>
      <c r="T185" s="24">
        <v>17.8</v>
      </c>
      <c r="U185" s="24">
        <v>18.2</v>
      </c>
      <c r="V185" s="24">
        <v>20.399999999999999</v>
      </c>
      <c r="W185" s="15">
        <v>19</v>
      </c>
      <c r="X185" s="47"/>
      <c r="Y185" s="15"/>
    </row>
    <row r="186" spans="1:57" s="9" customFormat="1" x14ac:dyDescent="0.3">
      <c r="A186" s="5" t="str">
        <f t="shared" si="8"/>
        <v>7.2.1.c Quota di energia da fonti rinnovabili sul consumo finale lordo di energia</v>
      </c>
      <c r="B186" s="5" t="str">
        <f t="shared" si="9"/>
        <v/>
      </c>
      <c r="C186" s="31" t="s">
        <v>4</v>
      </c>
      <c r="D186" s="31"/>
      <c r="E186" s="15"/>
      <c r="F186" s="15"/>
      <c r="G186" s="15"/>
      <c r="H186" s="15"/>
      <c r="I186" s="15"/>
      <c r="J186" s="15"/>
      <c r="K186" s="15"/>
      <c r="L186" s="15"/>
      <c r="M186" s="15"/>
      <c r="N186" s="24">
        <v>13.5</v>
      </c>
      <c r="O186" s="24">
        <v>14.4</v>
      </c>
      <c r="P186" s="24">
        <v>14.3</v>
      </c>
      <c r="Q186" s="24">
        <v>15.1</v>
      </c>
      <c r="R186" s="24">
        <v>14.7</v>
      </c>
      <c r="S186" s="24">
        <v>15.7</v>
      </c>
      <c r="T186" s="24">
        <v>15</v>
      </c>
      <c r="U186" s="24">
        <v>15.2</v>
      </c>
      <c r="V186" s="24">
        <v>17.5</v>
      </c>
      <c r="W186" s="15">
        <v>16.399999999999999</v>
      </c>
      <c r="X186" s="47"/>
      <c r="Y186" s="15"/>
    </row>
    <row r="187" spans="1:57" s="9" customFormat="1" x14ac:dyDescent="0.3">
      <c r="A187" s="5" t="str">
        <f t="shared" si="8"/>
        <v>7.2.1.c Quota di energia da fonti rinnovabili sul consumo finale lordo di energia</v>
      </c>
      <c r="B187" s="5" t="str">
        <f t="shared" si="9"/>
        <v/>
      </c>
      <c r="C187" s="31" t="s">
        <v>5</v>
      </c>
      <c r="D187" s="31"/>
      <c r="E187" s="15"/>
      <c r="F187" s="15"/>
      <c r="G187" s="15"/>
      <c r="H187" s="15"/>
      <c r="I187" s="15"/>
      <c r="J187" s="15"/>
      <c r="K187" s="15"/>
      <c r="L187" s="15"/>
      <c r="M187" s="15"/>
      <c r="N187" s="24">
        <v>17.2</v>
      </c>
      <c r="O187" s="24">
        <v>17.5</v>
      </c>
      <c r="P187" s="24">
        <v>17.600000000000001</v>
      </c>
      <c r="Q187" s="24">
        <v>17.899999999999999</v>
      </c>
      <c r="R187" s="24">
        <v>18.100000000000001</v>
      </c>
      <c r="S187" s="24">
        <v>19.3</v>
      </c>
      <c r="T187" s="24">
        <v>19</v>
      </c>
      <c r="U187" s="24">
        <v>18.600000000000001</v>
      </c>
      <c r="V187" s="15">
        <v>20.6</v>
      </c>
      <c r="W187" s="15">
        <v>18.600000000000001</v>
      </c>
      <c r="X187" s="47"/>
      <c r="Y187" s="15"/>
    </row>
    <row r="188" spans="1:57" s="20" customFormat="1" ht="28.8" x14ac:dyDescent="0.3">
      <c r="A188" s="5" t="str">
        <f t="shared" si="8"/>
        <v>7.3.1 Intensità energetica</v>
      </c>
      <c r="B188" s="5" t="str">
        <f t="shared" si="9"/>
        <v>7.3.1 Intensità energetica</v>
      </c>
      <c r="C188" s="3" t="s">
        <v>69</v>
      </c>
      <c r="D188" s="3"/>
      <c r="E188" s="12" t="s">
        <v>33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44"/>
      <c r="Y188" s="2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54"/>
    </row>
    <row r="189" spans="1:57" s="15" customFormat="1" x14ac:dyDescent="0.3">
      <c r="A189" s="5" t="str">
        <f t="shared" si="8"/>
        <v>7.3.1 Intensità energetica</v>
      </c>
      <c r="B189" s="5" t="str">
        <f t="shared" si="9"/>
        <v/>
      </c>
      <c r="C189" s="12" t="s">
        <v>3</v>
      </c>
      <c r="D189" s="12"/>
      <c r="E189" s="2"/>
      <c r="F189" s="4">
        <v>109.17</v>
      </c>
      <c r="G189" s="4">
        <v>110.31</v>
      </c>
      <c r="H189" s="4">
        <v>107.58</v>
      </c>
      <c r="I189" s="4">
        <v>105.85</v>
      </c>
      <c r="J189" s="4">
        <v>105.5</v>
      </c>
      <c r="K189" s="4">
        <v>103.88</v>
      </c>
      <c r="L189" s="4">
        <v>104.99</v>
      </c>
      <c r="M189" s="4">
        <v>100.7</v>
      </c>
      <c r="N189" s="4">
        <v>99.74</v>
      </c>
      <c r="O189" s="4">
        <v>97.75</v>
      </c>
      <c r="P189" s="4">
        <v>92.39</v>
      </c>
      <c r="Q189" s="4">
        <v>95.22</v>
      </c>
      <c r="R189" s="4">
        <v>93.33</v>
      </c>
      <c r="S189" s="4">
        <v>94.92</v>
      </c>
      <c r="T189" s="4">
        <v>92.83</v>
      </c>
      <c r="U189" s="4">
        <v>91.44</v>
      </c>
      <c r="V189" s="4">
        <v>91.53</v>
      </c>
      <c r="W189" s="4">
        <v>92.77</v>
      </c>
      <c r="X189" s="44"/>
      <c r="Y189" s="4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48"/>
    </row>
    <row r="190" spans="1:57" s="15" customFormat="1" x14ac:dyDescent="0.3">
      <c r="A190" s="5" t="str">
        <f t="shared" si="8"/>
        <v>7.3.1 Intensità energetica</v>
      </c>
      <c r="B190" s="5" t="str">
        <f t="shared" si="9"/>
        <v/>
      </c>
      <c r="C190" s="12" t="s">
        <v>4</v>
      </c>
      <c r="D190" s="12"/>
      <c r="E190" s="2"/>
      <c r="F190" s="2"/>
      <c r="G190" s="2"/>
      <c r="H190" s="2"/>
      <c r="I190" s="2"/>
      <c r="J190" s="2"/>
      <c r="K190" s="4">
        <v>93.54</v>
      </c>
      <c r="L190" s="4">
        <v>94.22</v>
      </c>
      <c r="M190" s="4">
        <v>91.51</v>
      </c>
      <c r="N190" s="4">
        <v>92.08</v>
      </c>
      <c r="O190" s="4">
        <v>88.65</v>
      </c>
      <c r="P190" s="4">
        <v>86.03</v>
      </c>
      <c r="Q190" s="4">
        <v>88.79</v>
      </c>
      <c r="R190" s="4">
        <v>87.33</v>
      </c>
      <c r="S190" s="4">
        <v>86.4</v>
      </c>
      <c r="T190" s="4">
        <v>84.77</v>
      </c>
      <c r="U190" s="4">
        <v>83.43</v>
      </c>
      <c r="V190" s="4">
        <v>80.540000000000006</v>
      </c>
      <c r="W190" s="2">
        <v>83.32</v>
      </c>
      <c r="X190" s="44"/>
      <c r="Y190" s="2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48"/>
    </row>
    <row r="191" spans="1:57" s="23" customFormat="1" x14ac:dyDescent="0.3">
      <c r="A191" s="5" t="str">
        <f t="shared" si="8"/>
        <v>7.3.1 Intensità energetica</v>
      </c>
      <c r="B191" s="5" t="str">
        <f t="shared" si="9"/>
        <v/>
      </c>
      <c r="C191" s="12" t="s">
        <v>5</v>
      </c>
      <c r="D191" s="12"/>
      <c r="E191" s="2"/>
      <c r="F191" s="2"/>
      <c r="G191" s="2"/>
      <c r="H191" s="2"/>
      <c r="I191" s="2"/>
      <c r="J191" s="2"/>
      <c r="K191" s="4">
        <v>99.82</v>
      </c>
      <c r="L191" s="4">
        <v>93.84</v>
      </c>
      <c r="M191" s="4">
        <v>86.93</v>
      </c>
      <c r="N191" s="4">
        <v>83.9</v>
      </c>
      <c r="O191" s="4">
        <v>71.03</v>
      </c>
      <c r="P191" s="4">
        <v>67.87</v>
      </c>
      <c r="Q191" s="4">
        <v>71.2</v>
      </c>
      <c r="R191" s="4">
        <v>72.099999999999994</v>
      </c>
      <c r="S191" s="4">
        <v>74.37</v>
      </c>
      <c r="T191" s="4">
        <v>71.430000000000007</v>
      </c>
      <c r="U191" s="4">
        <v>69.61</v>
      </c>
      <c r="V191" s="4">
        <v>68.84</v>
      </c>
      <c r="W191" s="2">
        <v>74.09</v>
      </c>
      <c r="X191" s="44"/>
      <c r="Y191" s="2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59"/>
    </row>
    <row r="192" spans="1:57" s="15" customFormat="1" x14ac:dyDescent="0.3">
      <c r="A192" s="15" t="str">
        <f t="shared" si="8"/>
        <v>8.1.1 Tasso di crescita annuo del PIL reale per abitante</v>
      </c>
      <c r="B192" s="47" t="str">
        <f t="shared" si="9"/>
        <v>8.1.1 Tasso di crescita annuo del PIL reale per abitante</v>
      </c>
      <c r="C192" s="21" t="s">
        <v>70</v>
      </c>
      <c r="D192" s="21"/>
      <c r="E192" s="15" t="s">
        <v>11</v>
      </c>
      <c r="X192" s="4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48"/>
    </row>
    <row r="193" spans="1:57" s="15" customFormat="1" x14ac:dyDescent="0.3">
      <c r="A193" s="15" t="str">
        <f t="shared" ref="A193:A220" si="10">IF(B193=C193,B193,A192)</f>
        <v>8.1.1 Tasso di crescita annuo del PIL reale per abitante</v>
      </c>
      <c r="B193" s="47" t="str">
        <f t="shared" si="9"/>
        <v/>
      </c>
      <c r="C193" s="29" t="s">
        <v>3</v>
      </c>
      <c r="D193" s="29"/>
      <c r="F193" s="24">
        <v>0.7</v>
      </c>
      <c r="G193" s="24">
        <v>0.2</v>
      </c>
      <c r="H193" s="24">
        <v>1.4</v>
      </c>
      <c r="I193" s="24">
        <v>0.9</v>
      </c>
      <c r="J193" s="24">
        <v>-1.7</v>
      </c>
      <c r="K193" s="24">
        <v>-5.8</v>
      </c>
      <c r="L193" s="24">
        <v>1.3</v>
      </c>
      <c r="M193" s="24">
        <v>0.4</v>
      </c>
      <c r="N193" s="24">
        <v>-3.2</v>
      </c>
      <c r="O193" s="24">
        <v>-2</v>
      </c>
      <c r="P193" s="24">
        <v>0</v>
      </c>
      <c r="Q193" s="24">
        <v>0.9</v>
      </c>
      <c r="R193" s="24">
        <v>1.5</v>
      </c>
      <c r="S193" s="24">
        <v>1.9</v>
      </c>
      <c r="T193" s="24">
        <v>1.1000000000000001</v>
      </c>
      <c r="U193" s="24">
        <v>0.7</v>
      </c>
      <c r="V193" s="24">
        <v>-8.5</v>
      </c>
      <c r="W193" s="24">
        <v>7.5</v>
      </c>
      <c r="X193" s="89">
        <v>4</v>
      </c>
      <c r="Y193" s="24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48"/>
    </row>
    <row r="194" spans="1:57" s="15" customFormat="1" x14ac:dyDescent="0.3">
      <c r="A194" s="15" t="str">
        <f t="shared" si="10"/>
        <v>8.1.1 Tasso di crescita annuo del PIL reale per abitante</v>
      </c>
      <c r="B194" s="47" t="str">
        <f t="shared" si="9"/>
        <v/>
      </c>
      <c r="C194" s="29" t="s">
        <v>4</v>
      </c>
      <c r="D194" s="29"/>
      <c r="F194" s="24">
        <v>1.7</v>
      </c>
      <c r="G194" s="24">
        <v>-0.3</v>
      </c>
      <c r="H194" s="24">
        <v>1.3</v>
      </c>
      <c r="I194" s="24">
        <v>0.8</v>
      </c>
      <c r="J194" s="24">
        <v>-2.9</v>
      </c>
      <c r="K194" s="24">
        <v>-4.5</v>
      </c>
      <c r="L194" s="24">
        <v>-0.1</v>
      </c>
      <c r="M194" s="24">
        <v>0.2</v>
      </c>
      <c r="N194" s="24">
        <v>-4</v>
      </c>
      <c r="O194" s="24">
        <v>-2.7</v>
      </c>
      <c r="P194" s="24">
        <v>-0.3</v>
      </c>
      <c r="Q194" s="24">
        <v>-0.1</v>
      </c>
      <c r="R194" s="24">
        <v>1.7</v>
      </c>
      <c r="S194" s="24">
        <v>1.3</v>
      </c>
      <c r="T194" s="24">
        <v>0.9</v>
      </c>
      <c r="U194" s="24">
        <v>1.5</v>
      </c>
      <c r="V194" s="24">
        <v>-10.1</v>
      </c>
      <c r="W194" s="24">
        <v>6.4</v>
      </c>
      <c r="X194" s="47"/>
      <c r="Y194" s="24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48"/>
    </row>
    <row r="195" spans="1:57" s="15" customFormat="1" x14ac:dyDescent="0.3">
      <c r="A195" s="15" t="str">
        <f t="shared" si="10"/>
        <v>8.1.1 Tasso di crescita annuo del PIL reale per abitante</v>
      </c>
      <c r="B195" s="47" t="str">
        <f t="shared" si="9"/>
        <v/>
      </c>
      <c r="C195" s="29" t="s">
        <v>5</v>
      </c>
      <c r="D195" s="29"/>
      <c r="F195" s="24">
        <v>0.8</v>
      </c>
      <c r="G195" s="24">
        <v>0.3</v>
      </c>
      <c r="H195" s="24">
        <v>3</v>
      </c>
      <c r="I195" s="24">
        <v>0.8</v>
      </c>
      <c r="J195" s="24">
        <v>-4.0999999999999996</v>
      </c>
      <c r="K195" s="24">
        <v>-5.0999999999999996</v>
      </c>
      <c r="L195" s="24">
        <v>0.1</v>
      </c>
      <c r="M195" s="24">
        <v>0</v>
      </c>
      <c r="N195" s="24">
        <v>-3.8</v>
      </c>
      <c r="O195" s="24">
        <v>-2.4</v>
      </c>
      <c r="P195" s="24">
        <v>1.6</v>
      </c>
      <c r="Q195" s="24">
        <v>-0.2</v>
      </c>
      <c r="R195" s="24">
        <v>1.1000000000000001</v>
      </c>
      <c r="S195" s="24">
        <v>2.2000000000000002</v>
      </c>
      <c r="T195" s="24">
        <v>1</v>
      </c>
      <c r="U195" s="24">
        <v>0.9</v>
      </c>
      <c r="V195" s="24">
        <v>-8.5</v>
      </c>
      <c r="W195" s="24">
        <v>8</v>
      </c>
      <c r="X195" s="47"/>
      <c r="Y195" s="24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48"/>
    </row>
    <row r="196" spans="1:57" s="20" customFormat="1" x14ac:dyDescent="0.3">
      <c r="A196" s="5" t="str">
        <f t="shared" si="10"/>
        <v>8.5.2.a Tasso di mancata partecipazione al lavoro</v>
      </c>
      <c r="B196" s="5" t="str">
        <f t="shared" si="9"/>
        <v>8.5.2.a Tasso di mancata partecipazione al lavoro</v>
      </c>
      <c r="C196" s="3" t="s">
        <v>37</v>
      </c>
      <c r="D196" s="3"/>
      <c r="E196" s="2" t="s">
        <v>20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44"/>
      <c r="Y196" s="2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54"/>
    </row>
    <row r="197" spans="1:57" s="15" customFormat="1" x14ac:dyDescent="0.3">
      <c r="A197" s="5" t="str">
        <f t="shared" si="10"/>
        <v>8.5.2.a Tasso di mancata partecipazione al lavoro</v>
      </c>
      <c r="B197" s="5" t="str">
        <f t="shared" si="9"/>
        <v/>
      </c>
      <c r="C197" s="12" t="s">
        <v>3</v>
      </c>
      <c r="D197" s="12"/>
      <c r="E197" s="2"/>
      <c r="F197" s="32">
        <v>15.5</v>
      </c>
      <c r="G197" s="32">
        <v>15.3</v>
      </c>
      <c r="H197" s="32">
        <v>14.5</v>
      </c>
      <c r="I197" s="32">
        <v>14.9</v>
      </c>
      <c r="J197" s="32">
        <v>15.6</v>
      </c>
      <c r="K197" s="32">
        <v>16.5</v>
      </c>
      <c r="L197" s="32">
        <v>17.5</v>
      </c>
      <c r="M197" s="32">
        <v>17.899999999999999</v>
      </c>
      <c r="N197" s="32">
        <v>20</v>
      </c>
      <c r="O197" s="32">
        <v>21.7</v>
      </c>
      <c r="P197" s="32">
        <v>22.9</v>
      </c>
      <c r="Q197" s="32">
        <v>22.5</v>
      </c>
      <c r="R197" s="32">
        <v>21.6</v>
      </c>
      <c r="S197" s="32">
        <v>20.5</v>
      </c>
      <c r="T197" s="4">
        <v>19.7</v>
      </c>
      <c r="U197" s="4">
        <v>18.899999999999999</v>
      </c>
      <c r="V197" s="4">
        <v>19.7</v>
      </c>
      <c r="W197" s="4">
        <v>19.399999999999999</v>
      </c>
      <c r="X197" s="115">
        <v>16.2</v>
      </c>
      <c r="Y197" s="4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48"/>
    </row>
    <row r="198" spans="1:57" s="15" customFormat="1" x14ac:dyDescent="0.3">
      <c r="A198" s="5" t="str">
        <f t="shared" si="10"/>
        <v>8.5.2.a Tasso di mancata partecipazione al lavoro</v>
      </c>
      <c r="B198" s="5" t="str">
        <f t="shared" si="9"/>
        <v/>
      </c>
      <c r="C198" s="12" t="s">
        <v>4</v>
      </c>
      <c r="D198" s="12"/>
      <c r="E198" s="2"/>
      <c r="F198" s="32">
        <v>12.4</v>
      </c>
      <c r="G198" s="32">
        <v>12</v>
      </c>
      <c r="H198" s="32">
        <v>11.6</v>
      </c>
      <c r="I198" s="32">
        <v>11.4</v>
      </c>
      <c r="J198" s="32">
        <v>11.8</v>
      </c>
      <c r="K198" s="32">
        <v>12.6</v>
      </c>
      <c r="L198" s="32">
        <v>13.3</v>
      </c>
      <c r="M198" s="32">
        <v>13.8</v>
      </c>
      <c r="N198" s="32">
        <v>16</v>
      </c>
      <c r="O198" s="32">
        <v>17.399999999999999</v>
      </c>
      <c r="P198" s="32">
        <v>18.399999999999999</v>
      </c>
      <c r="Q198" s="32">
        <v>18</v>
      </c>
      <c r="R198" s="32">
        <v>17.2</v>
      </c>
      <c r="S198" s="32">
        <v>16.399999999999999</v>
      </c>
      <c r="T198" s="4">
        <v>15.7</v>
      </c>
      <c r="U198" s="4">
        <v>14.8</v>
      </c>
      <c r="V198" s="4">
        <v>15.9</v>
      </c>
      <c r="W198" s="4">
        <v>16.100000000000001</v>
      </c>
      <c r="X198" s="115">
        <v>12.4</v>
      </c>
      <c r="Y198" s="4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48"/>
    </row>
    <row r="199" spans="1:57" s="23" customFormat="1" x14ac:dyDescent="0.3">
      <c r="A199" s="5" t="str">
        <f t="shared" si="10"/>
        <v>8.5.2.a Tasso di mancata partecipazione al lavoro</v>
      </c>
      <c r="B199" s="5" t="str">
        <f t="shared" si="9"/>
        <v/>
      </c>
      <c r="C199" s="12" t="s">
        <v>5</v>
      </c>
      <c r="D199" s="12"/>
      <c r="E199" s="2"/>
      <c r="F199" s="58">
        <v>9.5</v>
      </c>
      <c r="G199" s="58">
        <v>9.1999999999999993</v>
      </c>
      <c r="H199" s="58">
        <v>8.8000000000000007</v>
      </c>
      <c r="I199" s="58">
        <v>8.6999999999999993</v>
      </c>
      <c r="J199" s="58">
        <v>9.4</v>
      </c>
      <c r="K199" s="58">
        <v>11.6</v>
      </c>
      <c r="L199" s="58">
        <v>11.1</v>
      </c>
      <c r="M199" s="58">
        <v>12.5</v>
      </c>
      <c r="N199" s="58">
        <v>15.1</v>
      </c>
      <c r="O199" s="58">
        <v>16.7</v>
      </c>
      <c r="P199" s="58">
        <v>16.600000000000001</v>
      </c>
      <c r="Q199" s="58">
        <v>16.899999999999999</v>
      </c>
      <c r="R199" s="58">
        <v>16.600000000000001</v>
      </c>
      <c r="S199" s="58">
        <v>16.399999999999999</v>
      </c>
      <c r="T199" s="4">
        <v>13.8</v>
      </c>
      <c r="U199" s="4">
        <v>13.7</v>
      </c>
      <c r="V199" s="4">
        <v>14.5</v>
      </c>
      <c r="W199" s="4">
        <v>13.7</v>
      </c>
      <c r="X199" s="116">
        <v>10.3</v>
      </c>
      <c r="Y199" s="4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59"/>
    </row>
    <row r="200" spans="1:57" s="15" customFormat="1" x14ac:dyDescent="0.3">
      <c r="A200" s="15" t="str">
        <f t="shared" si="10"/>
        <v xml:space="preserve">8.5.2.b Tasso di occupazione (20-64) </v>
      </c>
      <c r="B200" s="47" t="str">
        <f t="shared" si="9"/>
        <v xml:space="preserve">8.5.2.b Tasso di occupazione (20-64) </v>
      </c>
      <c r="C200" s="21" t="s">
        <v>40</v>
      </c>
      <c r="D200" s="21"/>
      <c r="E200" s="15" t="s">
        <v>20</v>
      </c>
      <c r="X200" s="4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48"/>
    </row>
    <row r="201" spans="1:57" s="15" customFormat="1" x14ac:dyDescent="0.3">
      <c r="A201" s="15" t="str">
        <f t="shared" si="10"/>
        <v xml:space="preserve">8.5.2.b Tasso di occupazione (20-64) </v>
      </c>
      <c r="B201" s="47" t="str">
        <f t="shared" si="9"/>
        <v/>
      </c>
      <c r="C201" s="29" t="s">
        <v>3</v>
      </c>
      <c r="D201" s="29"/>
      <c r="F201" s="57">
        <v>61.431412999999999</v>
      </c>
      <c r="G201" s="57">
        <v>61.438887000000001</v>
      </c>
      <c r="H201" s="57">
        <v>62.410347999999999</v>
      </c>
      <c r="I201" s="57">
        <v>62.718603000000002</v>
      </c>
      <c r="J201" s="57">
        <v>62.856662</v>
      </c>
      <c r="K201" s="57">
        <v>61.612985000000002</v>
      </c>
      <c r="L201" s="57">
        <v>60.985588</v>
      </c>
      <c r="M201" s="57">
        <v>61.040424000000002</v>
      </c>
      <c r="N201" s="57">
        <v>60.857115</v>
      </c>
      <c r="O201" s="57">
        <v>59.719956000000003</v>
      </c>
      <c r="P201" s="57">
        <v>59.895183000000003</v>
      </c>
      <c r="Q201" s="57">
        <v>60.530385000000003</v>
      </c>
      <c r="R201" s="57">
        <v>61.559156000000002</v>
      </c>
      <c r="S201" s="57">
        <v>62.336205999999997</v>
      </c>
      <c r="T201" s="57">
        <v>62.966507</v>
      </c>
      <c r="U201" s="57">
        <v>63.536614</v>
      </c>
      <c r="V201" s="57">
        <v>62.564588999999998</v>
      </c>
      <c r="W201" s="15">
        <v>62.7</v>
      </c>
      <c r="X201" s="47">
        <v>64.8</v>
      </c>
      <c r="Y201" s="15">
        <v>66.3</v>
      </c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48"/>
    </row>
    <row r="202" spans="1:57" s="15" customFormat="1" x14ac:dyDescent="0.3">
      <c r="A202" s="15" t="str">
        <f t="shared" si="10"/>
        <v xml:space="preserve">8.5.2.b Tasso di occupazione (20-64) </v>
      </c>
      <c r="B202" s="47" t="str">
        <f t="shared" si="9"/>
        <v/>
      </c>
      <c r="C202" s="29" t="s">
        <v>4</v>
      </c>
      <c r="D202" s="29"/>
      <c r="F202" s="57">
        <v>64.907240000000002</v>
      </c>
      <c r="G202" s="57">
        <v>64.934736000000001</v>
      </c>
      <c r="H202" s="57">
        <v>65.963924000000006</v>
      </c>
      <c r="I202" s="57">
        <v>66.328400999999999</v>
      </c>
      <c r="J202" s="57">
        <v>67.015563</v>
      </c>
      <c r="K202" s="57">
        <v>66.195667</v>
      </c>
      <c r="L202" s="57">
        <v>65.672309999999996</v>
      </c>
      <c r="M202" s="57">
        <v>65.309853000000004</v>
      </c>
      <c r="N202" s="57">
        <v>65.282816999999994</v>
      </c>
      <c r="O202" s="57">
        <v>64.476866000000001</v>
      </c>
      <c r="P202" s="57">
        <v>65.226015000000004</v>
      </c>
      <c r="Q202" s="57">
        <v>65.773127000000002</v>
      </c>
      <c r="R202" s="57">
        <v>66.474132999999995</v>
      </c>
      <c r="S202" s="57">
        <v>67.219327000000007</v>
      </c>
      <c r="T202" s="57">
        <v>67.803444999999996</v>
      </c>
      <c r="U202" s="57">
        <v>68.280028000000001</v>
      </c>
      <c r="V202" s="57">
        <v>67.414685000000006</v>
      </c>
      <c r="W202" s="15">
        <v>67.2</v>
      </c>
      <c r="X202" s="47">
        <v>69.7</v>
      </c>
      <c r="Y202" s="15">
        <v>70.900000000000006</v>
      </c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48"/>
    </row>
    <row r="203" spans="1:57" s="15" customFormat="1" x14ac:dyDescent="0.3">
      <c r="A203" s="15" t="str">
        <f t="shared" si="10"/>
        <v xml:space="preserve">8.5.2.b Tasso di occupazione (20-64) </v>
      </c>
      <c r="B203" s="47" t="str">
        <f t="shared" si="9"/>
        <v/>
      </c>
      <c r="C203" s="29" t="s">
        <v>5</v>
      </c>
      <c r="D203" s="29"/>
      <c r="F203" s="57">
        <v>67.856206999999998</v>
      </c>
      <c r="G203" s="57">
        <v>67.412255000000002</v>
      </c>
      <c r="H203" s="57">
        <v>68.243281999999994</v>
      </c>
      <c r="I203" s="57">
        <v>68.896207000000004</v>
      </c>
      <c r="J203" s="57">
        <v>69.083804999999998</v>
      </c>
      <c r="K203" s="57">
        <v>68.057446999999996</v>
      </c>
      <c r="L203" s="57">
        <v>68.201617999999996</v>
      </c>
      <c r="M203" s="57">
        <v>66.852115999999995</v>
      </c>
      <c r="N203" s="57">
        <v>67.031375999999995</v>
      </c>
      <c r="O203" s="57">
        <v>65.386318000000003</v>
      </c>
      <c r="P203" s="57">
        <v>66.968271999999999</v>
      </c>
      <c r="Q203" s="57">
        <v>66.612466999999995</v>
      </c>
      <c r="R203" s="57">
        <v>66.731285999999997</v>
      </c>
      <c r="S203" s="57">
        <v>66.503952999999996</v>
      </c>
      <c r="T203" s="57">
        <v>69.422137000000006</v>
      </c>
      <c r="U203" s="57">
        <v>69.763096000000004</v>
      </c>
      <c r="V203" s="57">
        <v>68.909291999999994</v>
      </c>
      <c r="W203" s="15">
        <v>68.900000000000006</v>
      </c>
      <c r="X203" s="47">
        <v>72</v>
      </c>
      <c r="Y203" s="15">
        <v>72.599999999999994</v>
      </c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48"/>
    </row>
    <row r="204" spans="1:57" s="20" customFormat="1" x14ac:dyDescent="0.3">
      <c r="A204" s="7"/>
      <c r="B204" s="7"/>
      <c r="C204" s="66" t="s">
        <v>97</v>
      </c>
      <c r="D204" s="66"/>
      <c r="E204" s="15"/>
      <c r="F204" s="57">
        <v>68.031475</v>
      </c>
      <c r="G204" s="57">
        <v>68.964890999999994</v>
      </c>
      <c r="H204" s="57">
        <v>68.986937999999995</v>
      </c>
      <c r="I204" s="57">
        <v>68.590112000000005</v>
      </c>
      <c r="J204" s="57">
        <v>68.809635999999998</v>
      </c>
      <c r="K204" s="57">
        <v>69.90231</v>
      </c>
      <c r="L204" s="57">
        <v>69.057963999999998</v>
      </c>
      <c r="M204" s="57">
        <v>68.329438999999994</v>
      </c>
      <c r="N204" s="57">
        <v>70.873598999999999</v>
      </c>
      <c r="O204" s="57">
        <v>66.522219000000007</v>
      </c>
      <c r="P204" s="57">
        <v>66.086831000000004</v>
      </c>
      <c r="Q204" s="57">
        <v>64.32535</v>
      </c>
      <c r="R204" s="57">
        <v>65.179668000000007</v>
      </c>
      <c r="S204" s="57">
        <v>68.025874999999999</v>
      </c>
      <c r="T204" s="57">
        <v>69.599999999999994</v>
      </c>
      <c r="U204" s="57">
        <v>71.099999999999994</v>
      </c>
      <c r="V204" s="57">
        <v>71.2</v>
      </c>
      <c r="W204" s="15">
        <v>72.5</v>
      </c>
      <c r="X204" s="47">
        <v>74.400000000000006</v>
      </c>
      <c r="Y204" s="15">
        <v>74.5</v>
      </c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54"/>
    </row>
    <row r="205" spans="1:57" s="20" customFormat="1" x14ac:dyDescent="0.3">
      <c r="A205" s="7"/>
      <c r="B205" s="7"/>
      <c r="C205" s="66" t="s">
        <v>90</v>
      </c>
      <c r="D205" s="66"/>
      <c r="E205" s="15"/>
      <c r="F205" s="57">
        <v>68.223448000000005</v>
      </c>
      <c r="G205" s="57">
        <v>67.521429999999995</v>
      </c>
      <c r="H205" s="57">
        <v>69.968275000000006</v>
      </c>
      <c r="I205" s="57">
        <v>70.231155000000001</v>
      </c>
      <c r="J205" s="57">
        <v>70.114760000000004</v>
      </c>
      <c r="K205" s="57">
        <v>70</v>
      </c>
      <c r="L205" s="57">
        <v>68.993093999999999</v>
      </c>
      <c r="M205" s="57">
        <v>68.544945999999996</v>
      </c>
      <c r="N205" s="57">
        <v>68.589443000000003</v>
      </c>
      <c r="O205" s="57">
        <v>68.470134000000002</v>
      </c>
      <c r="P205" s="57">
        <v>68.859696</v>
      </c>
      <c r="Q205" s="57">
        <v>69.759409000000005</v>
      </c>
      <c r="R205" s="57">
        <v>68.911657000000005</v>
      </c>
      <c r="S205" s="57">
        <v>65.349549999999994</v>
      </c>
      <c r="T205" s="57">
        <v>69.599999999999994</v>
      </c>
      <c r="U205" s="57">
        <v>69.400000000000006</v>
      </c>
      <c r="V205" s="57">
        <v>68.400000000000006</v>
      </c>
      <c r="W205" s="15">
        <v>69.900000000000006</v>
      </c>
      <c r="X205" s="47">
        <v>73</v>
      </c>
      <c r="Y205" s="15">
        <v>73.7</v>
      </c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54"/>
    </row>
    <row r="206" spans="1:57" s="20" customFormat="1" x14ac:dyDescent="0.3">
      <c r="A206" s="7"/>
      <c r="B206" s="7"/>
      <c r="C206" s="66" t="s">
        <v>91</v>
      </c>
      <c r="D206" s="66"/>
      <c r="E206" s="15"/>
      <c r="F206" s="57">
        <v>66.763261999999997</v>
      </c>
      <c r="G206" s="57">
        <v>67.737977999999998</v>
      </c>
      <c r="H206" s="57">
        <v>69.176147</v>
      </c>
      <c r="I206" s="57">
        <v>68.823147000000006</v>
      </c>
      <c r="J206" s="57">
        <v>69.598177000000007</v>
      </c>
      <c r="K206" s="57">
        <v>67.434849</v>
      </c>
      <c r="L206" s="57">
        <v>69.024743000000001</v>
      </c>
      <c r="M206" s="57">
        <v>67.079475000000002</v>
      </c>
      <c r="N206" s="57">
        <v>65.497639000000007</v>
      </c>
      <c r="O206" s="57">
        <v>62.859470999999999</v>
      </c>
      <c r="P206" s="57">
        <v>68.138030000000001</v>
      </c>
      <c r="Q206" s="57">
        <v>67.168924000000004</v>
      </c>
      <c r="R206" s="57">
        <v>67.275273999999996</v>
      </c>
      <c r="S206" s="57">
        <v>68.322575000000001</v>
      </c>
      <c r="T206" s="57">
        <v>69.400000000000006</v>
      </c>
      <c r="U206" s="57">
        <v>70</v>
      </c>
      <c r="V206" s="57">
        <v>68.599999999999994</v>
      </c>
      <c r="W206" s="15">
        <v>67</v>
      </c>
      <c r="X206" s="47">
        <v>70.3</v>
      </c>
      <c r="Y206" s="15">
        <v>70.2</v>
      </c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54"/>
    </row>
    <row r="207" spans="1:57" s="20" customFormat="1" x14ac:dyDescent="0.3">
      <c r="A207" s="7"/>
      <c r="B207" s="7"/>
      <c r="C207" s="66" t="s">
        <v>98</v>
      </c>
      <c r="D207" s="66"/>
      <c r="E207" s="15"/>
      <c r="F207" s="57">
        <v>68.124459999999999</v>
      </c>
      <c r="G207" s="57">
        <v>65.499193000000005</v>
      </c>
      <c r="H207" s="57">
        <v>64.642819000000003</v>
      </c>
      <c r="I207" s="57">
        <v>67.616406999999995</v>
      </c>
      <c r="J207" s="57">
        <v>67.690241</v>
      </c>
      <c r="K207" s="57">
        <v>64.363061000000002</v>
      </c>
      <c r="L207" s="57">
        <v>63.523834000000001</v>
      </c>
      <c r="M207" s="57">
        <v>59.141491000000002</v>
      </c>
      <c r="N207" s="57">
        <v>59.016643999999999</v>
      </c>
      <c r="O207" s="57">
        <v>59.591022000000002</v>
      </c>
      <c r="P207" s="57">
        <v>62.299117000000003</v>
      </c>
      <c r="Q207" s="57">
        <v>61.968015999999999</v>
      </c>
      <c r="R207" s="57">
        <v>61.312184000000002</v>
      </c>
      <c r="S207" s="57">
        <v>62.849379999999996</v>
      </c>
      <c r="T207" s="57">
        <v>65.099999999999994</v>
      </c>
      <c r="U207" s="57">
        <v>65.8</v>
      </c>
      <c r="V207" s="57">
        <v>63</v>
      </c>
      <c r="W207" s="15">
        <v>64.2</v>
      </c>
      <c r="X207" s="47">
        <v>69.599999999999994</v>
      </c>
      <c r="Y207" s="15">
        <v>72.5</v>
      </c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54"/>
    </row>
    <row r="208" spans="1:57" s="20" customFormat="1" x14ac:dyDescent="0.3">
      <c r="A208" s="7"/>
      <c r="B208" s="7"/>
      <c r="C208" s="66" t="s">
        <v>92</v>
      </c>
      <c r="D208" s="66"/>
      <c r="E208" s="15"/>
      <c r="F208" s="57"/>
      <c r="G208" s="57"/>
      <c r="H208" s="57"/>
      <c r="I208" s="57"/>
      <c r="J208" s="57"/>
      <c r="K208" s="57"/>
      <c r="L208" s="57">
        <v>68.461242999999996</v>
      </c>
      <c r="M208" s="57">
        <v>68.118662999999998</v>
      </c>
      <c r="N208" s="57">
        <v>67.152861999999999</v>
      </c>
      <c r="O208" s="57">
        <v>66.284152000000006</v>
      </c>
      <c r="P208" s="57">
        <v>67.195181000000005</v>
      </c>
      <c r="Q208" s="57">
        <v>67.381871000000004</v>
      </c>
      <c r="R208" s="57">
        <v>69.616541999999995</v>
      </c>
      <c r="S208" s="57">
        <v>67.529910000000001</v>
      </c>
      <c r="T208" s="57">
        <v>71.099999999999994</v>
      </c>
      <c r="U208" s="57">
        <v>71.5</v>
      </c>
      <c r="V208" s="57">
        <v>67.3</v>
      </c>
      <c r="W208" s="15">
        <v>67.599999999999994</v>
      </c>
      <c r="X208" s="47">
        <v>69.900000000000006</v>
      </c>
      <c r="Y208" s="15">
        <v>69.900000000000006</v>
      </c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54"/>
    </row>
    <row r="209" spans="1:57" s="20" customFormat="1" x14ac:dyDescent="0.3">
      <c r="A209" s="5" t="str">
        <f>IF(B209=C209,B209,A203)</f>
        <v>8.5.2.c Part time involontario</v>
      </c>
      <c r="B209" s="5" t="str">
        <f t="shared" si="9"/>
        <v>8.5.2.c Part time involontario</v>
      </c>
      <c r="C209" s="3" t="s">
        <v>83</v>
      </c>
      <c r="D209" s="3"/>
      <c r="E209" s="2" t="s">
        <v>11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44"/>
      <c r="Y209" s="2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54"/>
    </row>
    <row r="210" spans="1:57" s="15" customFormat="1" x14ac:dyDescent="0.3">
      <c r="A210" s="5" t="str">
        <f t="shared" si="10"/>
        <v>8.5.2.c Part time involontario</v>
      </c>
      <c r="B210" s="5" t="str">
        <f t="shared" si="9"/>
        <v/>
      </c>
      <c r="C210" s="12" t="s">
        <v>3</v>
      </c>
      <c r="D210" s="12"/>
      <c r="E210" s="2"/>
      <c r="F210" s="2">
        <v>4.5999999999999996</v>
      </c>
      <c r="G210" s="2">
        <v>4.9000000000000004</v>
      </c>
      <c r="H210" s="2">
        <v>4.9000000000000004</v>
      </c>
      <c r="I210" s="2">
        <v>5.2</v>
      </c>
      <c r="J210" s="2">
        <v>5.8</v>
      </c>
      <c r="K210" s="2">
        <v>6.5</v>
      </c>
      <c r="L210" s="2">
        <v>7.3</v>
      </c>
      <c r="M210" s="2">
        <v>8.1999999999999993</v>
      </c>
      <c r="N210" s="2">
        <v>9.6999999999999993</v>
      </c>
      <c r="O210" s="2">
        <v>11</v>
      </c>
      <c r="P210" s="2">
        <v>11.7</v>
      </c>
      <c r="Q210" s="2">
        <v>11.8</v>
      </c>
      <c r="R210" s="2">
        <v>11.8</v>
      </c>
      <c r="S210" s="2">
        <v>11.4</v>
      </c>
      <c r="T210" s="2">
        <v>11.8</v>
      </c>
      <c r="U210" s="2">
        <v>12.1</v>
      </c>
      <c r="V210" s="2">
        <v>11.8</v>
      </c>
      <c r="W210" s="2">
        <v>11.3</v>
      </c>
      <c r="X210" s="44">
        <v>10.199999999999999</v>
      </c>
      <c r="Y210" s="2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48"/>
    </row>
    <row r="211" spans="1:57" s="15" customFormat="1" x14ac:dyDescent="0.3">
      <c r="A211" s="5" t="str">
        <f t="shared" si="10"/>
        <v>8.5.2.c Part time involontario</v>
      </c>
      <c r="B211" s="5" t="str">
        <f t="shared" si="9"/>
        <v/>
      </c>
      <c r="C211" s="12" t="s">
        <v>4</v>
      </c>
      <c r="D211" s="12"/>
      <c r="E211" s="2"/>
      <c r="F211" s="2">
        <v>5.2</v>
      </c>
      <c r="G211" s="2">
        <v>5.6</v>
      </c>
      <c r="H211" s="2">
        <v>5.6</v>
      </c>
      <c r="I211" s="2">
        <v>5.7</v>
      </c>
      <c r="J211" s="2">
        <v>6.5</v>
      </c>
      <c r="K211" s="2">
        <v>7.1</v>
      </c>
      <c r="L211" s="2">
        <v>8</v>
      </c>
      <c r="M211" s="2">
        <v>9.1</v>
      </c>
      <c r="N211" s="2">
        <v>10.8</v>
      </c>
      <c r="O211" s="2">
        <v>11.7</v>
      </c>
      <c r="P211" s="2">
        <v>12.7</v>
      </c>
      <c r="Q211" s="2">
        <v>13.2</v>
      </c>
      <c r="R211" s="2">
        <v>13</v>
      </c>
      <c r="S211" s="2">
        <v>12.5</v>
      </c>
      <c r="T211" s="2">
        <v>12.6</v>
      </c>
      <c r="U211" s="2">
        <v>12.9</v>
      </c>
      <c r="V211" s="2">
        <v>13.1</v>
      </c>
      <c r="W211" s="2">
        <v>12.4</v>
      </c>
      <c r="X211" s="44">
        <v>11.4</v>
      </c>
      <c r="Y211" s="2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48"/>
    </row>
    <row r="212" spans="1:57" s="23" customFormat="1" x14ac:dyDescent="0.3">
      <c r="A212" s="5" t="str">
        <f t="shared" si="10"/>
        <v>8.5.2.c Part time involontario</v>
      </c>
      <c r="B212" s="5" t="str">
        <f t="shared" si="9"/>
        <v/>
      </c>
      <c r="C212" s="12" t="s">
        <v>5</v>
      </c>
      <c r="D212" s="12"/>
      <c r="E212" s="2"/>
      <c r="F212" s="2">
        <v>3.3</v>
      </c>
      <c r="G212" s="2">
        <v>3.5</v>
      </c>
      <c r="H212" s="2">
        <v>4.0999999999999996</v>
      </c>
      <c r="I212" s="2">
        <v>4.5999999999999996</v>
      </c>
      <c r="J212" s="2">
        <v>4.3</v>
      </c>
      <c r="K212" s="2">
        <v>5.4</v>
      </c>
      <c r="L212" s="2">
        <v>5.9</v>
      </c>
      <c r="M212" s="2">
        <v>7.4</v>
      </c>
      <c r="N212" s="2">
        <v>9.6999999999999993</v>
      </c>
      <c r="O212" s="2">
        <v>10.4</v>
      </c>
      <c r="P212" s="2">
        <v>11.7</v>
      </c>
      <c r="Q212" s="2">
        <v>11.5</v>
      </c>
      <c r="R212" s="2">
        <v>11.7</v>
      </c>
      <c r="S212" s="2">
        <v>10.8</v>
      </c>
      <c r="T212" s="2">
        <v>10.9</v>
      </c>
      <c r="U212" s="2">
        <v>10.5</v>
      </c>
      <c r="V212" s="2">
        <v>10.199999999999999</v>
      </c>
      <c r="W212" s="2">
        <v>10.7</v>
      </c>
      <c r="X212" s="44">
        <v>9.4</v>
      </c>
      <c r="Y212" s="2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59"/>
    </row>
    <row r="213" spans="1:57" s="7" customFormat="1" x14ac:dyDescent="0.3">
      <c r="A213" s="5" t="str">
        <f t="shared" si="10"/>
        <v>8.6.1 Giovani che non lavorano e non studiano (NEET) (15-29 anni)</v>
      </c>
      <c r="B213" s="5" t="str">
        <f t="shared" si="9"/>
        <v>8.6.1 Giovani che non lavorano e non studiano (NEET) (15-29 anni)</v>
      </c>
      <c r="C213" s="21" t="s">
        <v>41</v>
      </c>
      <c r="D213" s="21"/>
      <c r="E213" s="117" t="s">
        <v>11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47"/>
      <c r="Y213" s="15"/>
    </row>
    <row r="214" spans="1:57" s="7" customFormat="1" x14ac:dyDescent="0.3">
      <c r="A214" s="5" t="str">
        <f t="shared" si="10"/>
        <v>8.6.1 Giovani che non lavorano e non studiano (NEET) (15-29 anni)</v>
      </c>
      <c r="B214" s="5" t="str">
        <f t="shared" si="9"/>
        <v/>
      </c>
      <c r="C214" s="29" t="s">
        <v>3</v>
      </c>
      <c r="D214" s="29"/>
      <c r="E214" s="15"/>
      <c r="F214" s="15">
        <v>19.600000000000001</v>
      </c>
      <c r="G214" s="15">
        <v>20</v>
      </c>
      <c r="H214" s="15">
        <v>19.2</v>
      </c>
      <c r="I214" s="15">
        <v>18.8</v>
      </c>
      <c r="J214" s="15">
        <v>19.3</v>
      </c>
      <c r="K214" s="15">
        <v>20.5</v>
      </c>
      <c r="L214" s="15">
        <v>22</v>
      </c>
      <c r="M214" s="15">
        <v>22.5</v>
      </c>
      <c r="N214" s="15">
        <v>23.8</v>
      </c>
      <c r="O214" s="15">
        <v>26</v>
      </c>
      <c r="P214" s="15">
        <v>26.2</v>
      </c>
      <c r="Q214" s="15">
        <v>25.7</v>
      </c>
      <c r="R214" s="15">
        <v>24.3</v>
      </c>
      <c r="S214" s="15">
        <v>24.1</v>
      </c>
      <c r="T214" s="15">
        <v>23.4</v>
      </c>
      <c r="U214" s="15">
        <v>22.2</v>
      </c>
      <c r="V214" s="15">
        <v>23.7</v>
      </c>
      <c r="W214" s="15">
        <v>23.1</v>
      </c>
      <c r="X214" s="47">
        <v>19</v>
      </c>
      <c r="Y214" s="15">
        <v>16</v>
      </c>
    </row>
    <row r="215" spans="1:57" s="7" customFormat="1" x14ac:dyDescent="0.3">
      <c r="A215" s="5" t="str">
        <f t="shared" si="10"/>
        <v>8.6.1 Giovani che non lavorano e non studiano (NEET) (15-29 anni)</v>
      </c>
      <c r="B215" s="5" t="str">
        <f t="shared" si="9"/>
        <v/>
      </c>
      <c r="C215" s="29" t="s">
        <v>4</v>
      </c>
      <c r="D215" s="29"/>
      <c r="E215" s="15"/>
      <c r="F215" s="15">
        <v>14.9</v>
      </c>
      <c r="G215" s="15">
        <v>15.4</v>
      </c>
      <c r="H215" s="15">
        <v>14.7</v>
      </c>
      <c r="I215" s="15">
        <v>13.8</v>
      </c>
      <c r="J215" s="15">
        <v>13.9</v>
      </c>
      <c r="K215" s="15">
        <v>15.1</v>
      </c>
      <c r="L215" s="15">
        <v>16.899999999999999</v>
      </c>
      <c r="M215" s="15">
        <v>18.600000000000001</v>
      </c>
      <c r="N215" s="15">
        <v>19.7</v>
      </c>
      <c r="O215" s="15">
        <v>21.5</v>
      </c>
      <c r="P215" s="15">
        <v>22.5</v>
      </c>
      <c r="Q215" s="15">
        <v>21.5</v>
      </c>
      <c r="R215" s="15">
        <v>20.399999999999999</v>
      </c>
      <c r="S215" s="15">
        <v>19.7</v>
      </c>
      <c r="T215" s="15">
        <v>19.600000000000001</v>
      </c>
      <c r="U215" s="15">
        <v>18.100000000000001</v>
      </c>
      <c r="V215" s="15">
        <v>20.2</v>
      </c>
      <c r="W215" s="15">
        <v>19.600000000000001</v>
      </c>
      <c r="X215" s="47">
        <v>15.3</v>
      </c>
      <c r="Y215" s="15">
        <v>12</v>
      </c>
    </row>
    <row r="216" spans="1:57" s="7" customFormat="1" x14ac:dyDescent="0.3">
      <c r="A216" s="5" t="str">
        <f t="shared" si="10"/>
        <v>8.6.1 Giovani che non lavorano e non studiano (NEET) (15-29 anni)</v>
      </c>
      <c r="B216" s="5" t="str">
        <f t="shared" si="9"/>
        <v/>
      </c>
      <c r="C216" s="29" t="s">
        <v>5</v>
      </c>
      <c r="D216" s="29"/>
      <c r="E216" s="15"/>
      <c r="F216" s="15">
        <v>12.7</v>
      </c>
      <c r="G216" s="15">
        <v>13.6</v>
      </c>
      <c r="H216" s="15">
        <v>12</v>
      </c>
      <c r="I216" s="15">
        <v>11.4</v>
      </c>
      <c r="J216" s="15">
        <v>13.2</v>
      </c>
      <c r="K216" s="15">
        <v>16.100000000000001</v>
      </c>
      <c r="L216" s="15">
        <v>13.9</v>
      </c>
      <c r="M216" s="15">
        <v>15.4</v>
      </c>
      <c r="N216" s="15">
        <v>17.600000000000001</v>
      </c>
      <c r="O216" s="15">
        <v>20.2</v>
      </c>
      <c r="P216" s="15">
        <v>20.3</v>
      </c>
      <c r="Q216" s="15">
        <v>19.8</v>
      </c>
      <c r="R216" s="15">
        <v>19.2</v>
      </c>
      <c r="S216" s="15">
        <v>19</v>
      </c>
      <c r="T216" s="15">
        <v>16.600000000000001</v>
      </c>
      <c r="U216" s="15">
        <v>15.3</v>
      </c>
      <c r="V216" s="15">
        <v>17.899999999999999</v>
      </c>
      <c r="W216" s="15">
        <v>16</v>
      </c>
      <c r="X216" s="47">
        <v>13.1</v>
      </c>
      <c r="Y216" s="15">
        <v>11</v>
      </c>
    </row>
    <row r="217" spans="1:57" s="15" customFormat="1" ht="43.2" x14ac:dyDescent="0.3">
      <c r="A217" s="5" t="str">
        <f t="shared" si="10"/>
        <v>9.1.2.a Volumi trasportati di merci, per modalità di trasporto</v>
      </c>
      <c r="B217" s="5" t="str">
        <f t="shared" ref="B217:B222" si="11">IF(FALSE=OR(C217="Italia",C217="Centro",C217="Regione Marche"),C217,"")</f>
        <v>9.1.2.a Volumi trasportati di merci, per modalità di trasporto</v>
      </c>
      <c r="C217" s="3" t="s">
        <v>12</v>
      </c>
      <c r="D217" s="3"/>
      <c r="E217" s="12" t="s">
        <v>124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44"/>
      <c r="Y217" s="2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48"/>
    </row>
    <row r="218" spans="1:57" s="15" customFormat="1" x14ac:dyDescent="0.3">
      <c r="A218" s="5" t="str">
        <f t="shared" si="10"/>
        <v>9.1.2.a Volumi trasportati di merci, per modalità di trasporto</v>
      </c>
      <c r="B218" s="5" t="str">
        <f t="shared" si="11"/>
        <v/>
      </c>
      <c r="C218" s="12" t="s">
        <v>3</v>
      </c>
      <c r="D218" s="12"/>
      <c r="E218" s="2"/>
      <c r="F218" s="2"/>
      <c r="G218" s="2"/>
      <c r="H218" s="2"/>
      <c r="I218" s="2"/>
      <c r="J218" s="2"/>
      <c r="K218" s="2"/>
      <c r="L218" s="2"/>
      <c r="M218" s="4">
        <v>1932535</v>
      </c>
      <c r="N218" s="4">
        <v>1687489</v>
      </c>
      <c r="O218" s="4">
        <v>1569769</v>
      </c>
      <c r="P218" s="4">
        <v>1497971</v>
      </c>
      <c r="Q218" s="4">
        <v>1508239</v>
      </c>
      <c r="R218" s="4">
        <v>1457469</v>
      </c>
      <c r="S218" s="4">
        <v>1456003</v>
      </c>
      <c r="T218" s="4">
        <v>1520981</v>
      </c>
      <c r="U218" s="4">
        <v>1582307</v>
      </c>
      <c r="V218" s="4">
        <v>1494301</v>
      </c>
      <c r="W218" s="2">
        <v>1593953</v>
      </c>
      <c r="X218" s="44">
        <v>1630969</v>
      </c>
      <c r="Y218" s="2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48"/>
    </row>
    <row r="219" spans="1:57" s="15" customFormat="1" x14ac:dyDescent="0.3">
      <c r="A219" s="5" t="str">
        <f t="shared" si="10"/>
        <v>9.1.2.a Volumi trasportati di merci, per modalità di trasporto</v>
      </c>
      <c r="B219" s="5" t="str">
        <f t="shared" si="11"/>
        <v/>
      </c>
      <c r="C219" s="12" t="s">
        <v>4</v>
      </c>
      <c r="D219" s="1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44"/>
      <c r="Y219" s="2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48"/>
    </row>
    <row r="220" spans="1:57" s="23" customFormat="1" x14ac:dyDescent="0.3">
      <c r="A220" s="5" t="str">
        <f t="shared" si="10"/>
        <v>9.1.2.a Volumi trasportati di merci, per modalità di trasporto</v>
      </c>
      <c r="B220" s="5" t="str">
        <f t="shared" si="11"/>
        <v/>
      </c>
      <c r="C220" s="12" t="s">
        <v>5</v>
      </c>
      <c r="D220" s="1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44"/>
      <c r="Y220" s="2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59"/>
    </row>
    <row r="221" spans="1:57" s="23" customFormat="1" x14ac:dyDescent="0.3">
      <c r="A221" s="5"/>
      <c r="B221" s="7" t="str">
        <f t="shared" si="11"/>
        <v>Trasporto aereo*</v>
      </c>
      <c r="C221" s="68" t="s">
        <v>123</v>
      </c>
      <c r="D221" s="68"/>
      <c r="E221" s="2"/>
      <c r="F221" s="2"/>
      <c r="G221" s="2"/>
      <c r="H221" s="2"/>
      <c r="I221" s="2"/>
      <c r="J221" s="2"/>
      <c r="K221" s="2"/>
      <c r="L221" s="2"/>
      <c r="M221" s="2"/>
      <c r="N221" s="2">
        <v>6864</v>
      </c>
      <c r="O221" s="2">
        <v>6655</v>
      </c>
      <c r="P221" s="2">
        <v>6989</v>
      </c>
      <c r="Q221" s="2">
        <v>6712</v>
      </c>
      <c r="R221" s="2">
        <v>6072</v>
      </c>
      <c r="S221" s="2">
        <v>6422</v>
      </c>
      <c r="T221" s="2">
        <v>6618</v>
      </c>
      <c r="U221" s="2">
        <v>6943</v>
      </c>
      <c r="V221" s="2">
        <v>5570</v>
      </c>
      <c r="W221" s="2">
        <v>6893</v>
      </c>
      <c r="X221" s="44">
        <v>7602</v>
      </c>
      <c r="Y221" s="2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59"/>
    </row>
    <row r="222" spans="1:57" s="23" customFormat="1" ht="28.8" x14ac:dyDescent="0.3">
      <c r="A222" s="5"/>
      <c r="B222" s="7" t="str">
        <f t="shared" si="11"/>
        <v>Trasporto marittimo totale porto Ancona + Falconara Marittima - merce sbarcata</v>
      </c>
      <c r="C222" s="68" t="s">
        <v>126</v>
      </c>
      <c r="D222" s="68"/>
      <c r="E222" s="2"/>
      <c r="F222" s="2"/>
      <c r="G222" s="2"/>
      <c r="H222" s="2"/>
      <c r="I222" s="2"/>
      <c r="J222" s="2"/>
      <c r="K222" s="2"/>
      <c r="L222" s="2"/>
      <c r="M222" s="2"/>
      <c r="N222" s="2">
        <v>5311</v>
      </c>
      <c r="O222" s="2">
        <v>4668</v>
      </c>
      <c r="P222" s="2">
        <v>5852</v>
      </c>
      <c r="Q222" s="2">
        <v>5660</v>
      </c>
      <c r="R222" s="2">
        <v>5847</v>
      </c>
      <c r="S222" s="2">
        <v>5729</v>
      </c>
      <c r="T222" s="2">
        <v>6273</v>
      </c>
      <c r="U222" s="2">
        <v>6020</v>
      </c>
      <c r="V222" s="2">
        <v>4357</v>
      </c>
      <c r="W222" s="2">
        <v>6045</v>
      </c>
      <c r="X222" s="44">
        <v>5578</v>
      </c>
      <c r="Y222" s="2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59"/>
    </row>
    <row r="223" spans="1:57" s="23" customFormat="1" ht="28.8" x14ac:dyDescent="0.3">
      <c r="A223" s="5"/>
      <c r="B223" s="7"/>
      <c r="C223" s="68" t="s">
        <v>125</v>
      </c>
      <c r="D223" s="68"/>
      <c r="E223" s="2"/>
      <c r="F223" s="2"/>
      <c r="G223" s="2"/>
      <c r="H223" s="2"/>
      <c r="I223" s="2"/>
      <c r="J223" s="2"/>
      <c r="K223" s="2"/>
      <c r="L223" s="2"/>
      <c r="M223" s="2"/>
      <c r="N223" s="2">
        <v>3004</v>
      </c>
      <c r="O223" s="2">
        <v>2528</v>
      </c>
      <c r="P223" s="2">
        <v>3383</v>
      </c>
      <c r="Q223" s="2">
        <v>3973</v>
      </c>
      <c r="R223" s="2">
        <v>4115</v>
      </c>
      <c r="S223" s="2">
        <v>4190</v>
      </c>
      <c r="T223" s="2">
        <v>4539</v>
      </c>
      <c r="U223" s="2">
        <v>4271</v>
      </c>
      <c r="V223" s="2">
        <v>3737</v>
      </c>
      <c r="W223" s="2">
        <v>4244</v>
      </c>
      <c r="X223" s="44">
        <v>3112</v>
      </c>
      <c r="Y223" s="2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59"/>
    </row>
    <row r="224" spans="1:57" s="23" customFormat="1" x14ac:dyDescent="0.3">
      <c r="A224" s="5"/>
      <c r="B224" s="7"/>
      <c r="C224" s="21" t="s">
        <v>159</v>
      </c>
      <c r="D224" s="66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47"/>
      <c r="Y224" s="15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59"/>
    </row>
    <row r="225" spans="1:57" s="23" customFormat="1" x14ac:dyDescent="0.3">
      <c r="A225" s="5"/>
      <c r="B225" s="7"/>
      <c r="C225" s="31" t="s">
        <v>3</v>
      </c>
      <c r="D225" s="66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47"/>
      <c r="Y225" s="15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59"/>
    </row>
    <row r="226" spans="1:57" s="23" customFormat="1" x14ac:dyDescent="0.3">
      <c r="A226" s="5"/>
      <c r="B226" s="7"/>
      <c r="C226" s="66" t="s">
        <v>161</v>
      </c>
      <c r="D226" s="66"/>
      <c r="E226" s="15" t="s">
        <v>160</v>
      </c>
      <c r="F226" s="15"/>
      <c r="G226" s="15"/>
      <c r="H226" s="15"/>
      <c r="I226" s="15"/>
      <c r="J226" s="15"/>
      <c r="K226" s="15"/>
      <c r="L226" s="24">
        <v>838892</v>
      </c>
      <c r="M226" s="24">
        <v>847273</v>
      </c>
      <c r="N226" s="24">
        <v>854836</v>
      </c>
      <c r="O226" s="24">
        <v>854756</v>
      </c>
      <c r="P226" s="24">
        <v>864123</v>
      </c>
      <c r="Q226" s="24">
        <v>872623</v>
      </c>
      <c r="R226" s="24">
        <v>869199</v>
      </c>
      <c r="S226" s="24">
        <v>864570</v>
      </c>
      <c r="T226" s="24">
        <v>882243</v>
      </c>
      <c r="U226" s="24">
        <v>898472</v>
      </c>
      <c r="V226" s="24">
        <v>389883</v>
      </c>
      <c r="W226" s="24">
        <v>491782</v>
      </c>
      <c r="X226" s="89">
        <v>693604</v>
      </c>
      <c r="Y226" s="24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59"/>
    </row>
    <row r="227" spans="1:57" s="23" customFormat="1" x14ac:dyDescent="0.3">
      <c r="A227" s="5"/>
      <c r="B227" s="7"/>
      <c r="C227" s="66" t="s">
        <v>162</v>
      </c>
      <c r="D227" s="66"/>
      <c r="E227" s="15" t="s">
        <v>160</v>
      </c>
      <c r="F227" s="15"/>
      <c r="G227" s="15"/>
      <c r="H227" s="15"/>
      <c r="I227" s="15"/>
      <c r="J227" s="15"/>
      <c r="K227" s="15"/>
      <c r="L227" s="24">
        <v>138857</v>
      </c>
      <c r="M227" s="24">
        <v>148015</v>
      </c>
      <c r="N227" s="24">
        <v>146087</v>
      </c>
      <c r="O227" s="24">
        <v>143572</v>
      </c>
      <c r="P227" s="24">
        <v>150389</v>
      </c>
      <c r="Q227" s="24">
        <v>157212</v>
      </c>
      <c r="R227" s="24">
        <v>164679</v>
      </c>
      <c r="S227" s="24">
        <v>175054</v>
      </c>
      <c r="T227" s="24">
        <v>185120</v>
      </c>
      <c r="U227" s="24">
        <v>192908</v>
      </c>
      <c r="V227" s="24">
        <v>52839</v>
      </c>
      <c r="W227" s="24">
        <v>80552</v>
      </c>
      <c r="X227" s="89">
        <v>164322</v>
      </c>
      <c r="Y227" s="24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59"/>
    </row>
    <row r="228" spans="1:57" s="23" customFormat="1" x14ac:dyDescent="0.3">
      <c r="A228" s="5"/>
      <c r="B228" s="7"/>
      <c r="C228" s="66" t="s">
        <v>163</v>
      </c>
      <c r="D228" s="66"/>
      <c r="E228" s="15" t="s">
        <v>160</v>
      </c>
      <c r="F228" s="15"/>
      <c r="G228" s="15"/>
      <c r="H228" s="15"/>
      <c r="I228" s="15"/>
      <c r="J228" s="15"/>
      <c r="K228" s="15"/>
      <c r="L228" s="24">
        <v>87658</v>
      </c>
      <c r="M228" s="24">
        <v>81895</v>
      </c>
      <c r="N228" s="24">
        <v>76735</v>
      </c>
      <c r="O228" s="24">
        <v>73238</v>
      </c>
      <c r="P228" s="24">
        <v>72225</v>
      </c>
      <c r="Q228" s="24">
        <v>70268</v>
      </c>
      <c r="R228" s="24">
        <v>67273</v>
      </c>
      <c r="S228" s="24">
        <v>73876</v>
      </c>
      <c r="T228" s="24">
        <v>85382</v>
      </c>
      <c r="U228" s="24">
        <v>86530</v>
      </c>
      <c r="V228" s="24">
        <v>55147</v>
      </c>
      <c r="W228" s="24">
        <v>57916</v>
      </c>
      <c r="X228" s="89">
        <v>71037</v>
      </c>
      <c r="Y228" s="24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59"/>
    </row>
    <row r="229" spans="1:57" s="23" customFormat="1" x14ac:dyDescent="0.3">
      <c r="A229" s="5"/>
      <c r="B229" s="7"/>
      <c r="C229" s="31" t="s">
        <v>4</v>
      </c>
      <c r="D229" s="6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47"/>
      <c r="Y229" s="15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59"/>
    </row>
    <row r="230" spans="1:57" s="23" customFormat="1" x14ac:dyDescent="0.3">
      <c r="A230" s="5"/>
      <c r="B230" s="7"/>
      <c r="C230" s="31" t="s">
        <v>5</v>
      </c>
      <c r="D230" s="66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47"/>
      <c r="Y230" s="15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59"/>
    </row>
    <row r="231" spans="1:57" s="96" customFormat="1" x14ac:dyDescent="0.3">
      <c r="A231" s="90"/>
      <c r="B231" s="91"/>
      <c r="C231" s="97" t="s">
        <v>162</v>
      </c>
      <c r="D231" s="92"/>
      <c r="E231" s="15" t="s">
        <v>164</v>
      </c>
      <c r="F231" s="64" t="s">
        <v>165</v>
      </c>
      <c r="G231" s="64" t="s">
        <v>166</v>
      </c>
      <c r="H231" s="64" t="s">
        <v>167</v>
      </c>
      <c r="I231" s="64" t="s">
        <v>168</v>
      </c>
      <c r="J231" s="64" t="s">
        <v>169</v>
      </c>
      <c r="K231" s="64" t="s">
        <v>170</v>
      </c>
      <c r="L231" s="64" t="s">
        <v>171</v>
      </c>
      <c r="M231" s="64" t="s">
        <v>172</v>
      </c>
      <c r="N231" s="64" t="s">
        <v>173</v>
      </c>
      <c r="O231" s="64" t="s">
        <v>174</v>
      </c>
      <c r="P231" s="64" t="s">
        <v>175</v>
      </c>
      <c r="Q231" s="64" t="s">
        <v>176</v>
      </c>
      <c r="R231" s="64" t="s">
        <v>177</v>
      </c>
      <c r="S231" s="64" t="s">
        <v>178</v>
      </c>
      <c r="T231" s="64" t="s">
        <v>179</v>
      </c>
      <c r="U231" s="64" t="s">
        <v>180</v>
      </c>
      <c r="V231" s="64" t="s">
        <v>181</v>
      </c>
      <c r="W231" s="64" t="s">
        <v>182</v>
      </c>
      <c r="X231" s="100" t="s">
        <v>183</v>
      </c>
      <c r="Y231" s="64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5"/>
    </row>
    <row r="232" spans="1:57" s="96" customFormat="1" x14ac:dyDescent="0.3">
      <c r="A232" s="90"/>
      <c r="B232" s="91"/>
      <c r="C232" s="97" t="s">
        <v>184</v>
      </c>
      <c r="D232" s="92"/>
      <c r="E232" s="98" t="s">
        <v>160</v>
      </c>
      <c r="F232" s="65"/>
      <c r="G232" s="93"/>
      <c r="H232" s="93"/>
      <c r="I232" s="93"/>
      <c r="J232" s="93"/>
      <c r="K232" s="93"/>
      <c r="L232" s="93"/>
      <c r="M232" s="93"/>
      <c r="N232" s="93"/>
      <c r="O232" s="93"/>
      <c r="P232" s="93">
        <v>1052</v>
      </c>
      <c r="Q232" s="93">
        <v>979</v>
      </c>
      <c r="R232" s="93">
        <v>963</v>
      </c>
      <c r="S232" s="93" t="s">
        <v>185</v>
      </c>
      <c r="T232" s="93">
        <v>1097</v>
      </c>
      <c r="U232" s="93">
        <v>1108</v>
      </c>
      <c r="V232" s="93">
        <v>335</v>
      </c>
      <c r="W232" s="93">
        <v>708</v>
      </c>
      <c r="X232" s="94">
        <v>892</v>
      </c>
      <c r="Y232" s="93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5"/>
    </row>
    <row r="233" spans="1:57" s="15" customFormat="1" x14ac:dyDescent="0.3">
      <c r="B233" s="47"/>
      <c r="C233" s="3" t="s">
        <v>127</v>
      </c>
      <c r="D233" s="3"/>
      <c r="E233" s="2" t="s">
        <v>128</v>
      </c>
      <c r="F233" s="2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4"/>
      <c r="Y233" s="4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48"/>
    </row>
    <row r="234" spans="1:57" s="74" customFormat="1" x14ac:dyDescent="0.3">
      <c r="B234" s="75"/>
      <c r="C234" s="11" t="s">
        <v>3</v>
      </c>
      <c r="D234" s="11"/>
      <c r="E234" s="118"/>
      <c r="F234" s="118"/>
      <c r="G234" s="119"/>
      <c r="H234" s="119"/>
      <c r="I234" s="119"/>
      <c r="J234" s="118"/>
      <c r="K234" s="118"/>
      <c r="L234" s="119">
        <v>3.4</v>
      </c>
      <c r="M234" s="119" t="s">
        <v>68</v>
      </c>
      <c r="N234" s="119" t="s">
        <v>68</v>
      </c>
      <c r="O234" s="119" t="s">
        <v>68</v>
      </c>
      <c r="P234" s="119" t="s">
        <v>68</v>
      </c>
      <c r="Q234" s="119" t="s">
        <v>68</v>
      </c>
      <c r="R234" s="119" t="s">
        <v>68</v>
      </c>
      <c r="S234" s="119" t="s">
        <v>68</v>
      </c>
      <c r="T234" s="119">
        <v>3.3</v>
      </c>
      <c r="U234" s="119"/>
      <c r="V234" s="119"/>
      <c r="W234" s="119"/>
      <c r="X234" s="120"/>
      <c r="Y234" s="119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76"/>
    </row>
    <row r="235" spans="1:57" s="74" customFormat="1" x14ac:dyDescent="0.3">
      <c r="B235" s="75"/>
      <c r="C235" s="11" t="s">
        <v>4</v>
      </c>
      <c r="D235" s="11"/>
      <c r="E235" s="118"/>
      <c r="F235" s="118"/>
      <c r="G235" s="119"/>
      <c r="H235" s="119"/>
      <c r="I235" s="119"/>
      <c r="J235" s="118"/>
      <c r="K235" s="118"/>
      <c r="L235" s="119">
        <v>3.2</v>
      </c>
      <c r="M235" s="119" t="s">
        <v>68</v>
      </c>
      <c r="N235" s="119" t="s">
        <v>68</v>
      </c>
      <c r="O235" s="119" t="s">
        <v>68</v>
      </c>
      <c r="P235" s="119" t="s">
        <v>68</v>
      </c>
      <c r="Q235" s="119" t="s">
        <v>68</v>
      </c>
      <c r="R235" s="119" t="s">
        <v>68</v>
      </c>
      <c r="S235" s="119" t="s">
        <v>68</v>
      </c>
      <c r="T235" s="119">
        <v>3.2</v>
      </c>
      <c r="U235" s="119"/>
      <c r="V235" s="119"/>
      <c r="W235" s="119"/>
      <c r="X235" s="120"/>
      <c r="Y235" s="119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76"/>
    </row>
    <row r="236" spans="1:57" s="77" customFormat="1" x14ac:dyDescent="0.3">
      <c r="B236" s="78"/>
      <c r="C236" s="11" t="s">
        <v>5</v>
      </c>
      <c r="D236" s="11"/>
      <c r="E236" s="118"/>
      <c r="F236" s="118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20">
        <v>2.6</v>
      </c>
      <c r="Y236" s="119">
        <v>2.6</v>
      </c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79"/>
    </row>
    <row r="237" spans="1:57" s="15" customFormat="1" x14ac:dyDescent="0.3">
      <c r="A237" s="15" t="str">
        <f>IF(B237=C237,B237,A220)</f>
        <v>9.1.2.c - Chilometri di rete ferroviaria per 10.000 ettari</v>
      </c>
      <c r="B237" s="47" t="str">
        <f t="shared" ref="B237:B264" si="12">IF(FALSE=OR(C237="Italia",C237="Centro",C237="Regione Marche"),C237,"")</f>
        <v>9.1.2.c - Chilometri di rete ferroviaria per 10.000 ettari</v>
      </c>
      <c r="C237" s="3" t="s">
        <v>15</v>
      </c>
      <c r="D237" s="3"/>
      <c r="E237" s="2" t="s">
        <v>128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44"/>
      <c r="Y237" s="2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48"/>
    </row>
    <row r="238" spans="1:57" s="15" customFormat="1" x14ac:dyDescent="0.3">
      <c r="A238" s="15" t="str">
        <f t="shared" ref="A238:A280" si="13">IF(B238=C238,B238,A237)</f>
        <v>9.1.2.c - Chilometri di rete ferroviaria per 10.000 ettari</v>
      </c>
      <c r="B238" s="47" t="str">
        <f t="shared" si="12"/>
        <v/>
      </c>
      <c r="C238" s="12" t="s">
        <v>3</v>
      </c>
      <c r="D238" s="12"/>
      <c r="E238" s="2"/>
      <c r="F238" s="2"/>
      <c r="G238" s="2"/>
      <c r="H238" s="2"/>
      <c r="I238" s="2"/>
      <c r="J238" s="2"/>
      <c r="K238" s="2"/>
      <c r="L238" s="2">
        <v>6.6</v>
      </c>
      <c r="M238" s="2"/>
      <c r="N238" s="2"/>
      <c r="O238" s="2"/>
      <c r="P238" s="2"/>
      <c r="Q238" s="2"/>
      <c r="R238" s="2"/>
      <c r="S238" s="2"/>
      <c r="T238" s="2">
        <v>6.7</v>
      </c>
      <c r="U238" s="2"/>
      <c r="V238" s="2"/>
      <c r="W238" s="2"/>
      <c r="X238" s="44"/>
      <c r="Y238" s="2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48"/>
    </row>
    <row r="239" spans="1:57" s="15" customFormat="1" x14ac:dyDescent="0.3">
      <c r="A239" s="15" t="str">
        <f t="shared" si="13"/>
        <v>9.1.2.c - Chilometri di rete ferroviaria per 10.000 ettari</v>
      </c>
      <c r="B239" s="47" t="str">
        <f t="shared" si="12"/>
        <v/>
      </c>
      <c r="C239" s="12" t="s">
        <v>4</v>
      </c>
      <c r="D239" s="12"/>
      <c r="E239" s="2"/>
      <c r="F239" s="2"/>
      <c r="G239" s="2"/>
      <c r="H239" s="2"/>
      <c r="I239" s="2"/>
      <c r="J239" s="2"/>
      <c r="K239" s="2"/>
      <c r="L239" s="2">
        <v>6.4</v>
      </c>
      <c r="M239" s="2"/>
      <c r="N239" s="2"/>
      <c r="O239" s="2"/>
      <c r="P239" s="2"/>
      <c r="Q239" s="2"/>
      <c r="R239" s="2"/>
      <c r="S239" s="2"/>
      <c r="T239" s="2">
        <v>6.6</v>
      </c>
      <c r="U239" s="2"/>
      <c r="V239" s="2"/>
      <c r="W239" s="2"/>
      <c r="X239" s="44"/>
      <c r="Y239" s="2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48"/>
    </row>
    <row r="240" spans="1:57" s="15" customFormat="1" x14ac:dyDescent="0.3">
      <c r="A240" s="15" t="str">
        <f t="shared" si="13"/>
        <v>9.1.2.c - Chilometri di rete ferroviaria per 10.000 ettari</v>
      </c>
      <c r="B240" s="47" t="str">
        <f t="shared" si="12"/>
        <v/>
      </c>
      <c r="C240" s="12" t="s">
        <v>5</v>
      </c>
      <c r="D240" s="1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44">
        <v>4.0999999999999996</v>
      </c>
      <c r="Y240" s="2">
        <v>4.0999999999999996</v>
      </c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48"/>
    </row>
    <row r="241" spans="1:57" s="20" customFormat="1" x14ac:dyDescent="0.3">
      <c r="A241" s="5" t="str">
        <f t="shared" si="13"/>
        <v xml:space="preserve">9.1.2.c- Reti ferroviarie elettrificate sul totale delle reti ferroviarie </v>
      </c>
      <c r="B241" s="5" t="str">
        <f t="shared" si="12"/>
        <v xml:space="preserve">9.1.2.c- Reti ferroviarie elettrificate sul totale delle reti ferroviarie </v>
      </c>
      <c r="C241" s="3" t="s">
        <v>16</v>
      </c>
      <c r="D241" s="3"/>
      <c r="E241" s="2" t="s">
        <v>11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44"/>
      <c r="Y241" s="2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54"/>
    </row>
    <row r="242" spans="1:57" s="15" customFormat="1" x14ac:dyDescent="0.3">
      <c r="A242" s="5" t="str">
        <f t="shared" si="13"/>
        <v xml:space="preserve">9.1.2.c- Reti ferroviarie elettrificate sul totale delle reti ferroviarie </v>
      </c>
      <c r="B242" s="5" t="str">
        <f t="shared" si="12"/>
        <v/>
      </c>
      <c r="C242" s="12" t="s">
        <v>3</v>
      </c>
      <c r="D242" s="12"/>
      <c r="E242" s="2"/>
      <c r="F242" s="2"/>
      <c r="G242" s="2"/>
      <c r="H242" s="2"/>
      <c r="I242" s="2"/>
      <c r="J242" s="2"/>
      <c r="K242" s="2"/>
      <c r="L242" s="2">
        <v>64.900000000000006</v>
      </c>
      <c r="M242" s="2"/>
      <c r="N242" s="2"/>
      <c r="O242" s="2"/>
      <c r="P242" s="2"/>
      <c r="Q242" s="2"/>
      <c r="R242" s="2"/>
      <c r="S242" s="2"/>
      <c r="T242" s="2">
        <v>67</v>
      </c>
      <c r="U242" s="2"/>
      <c r="V242" s="2"/>
      <c r="W242" s="2"/>
      <c r="X242" s="44"/>
      <c r="Y242" s="2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48"/>
    </row>
    <row r="243" spans="1:57" s="15" customFormat="1" x14ac:dyDescent="0.3">
      <c r="A243" s="5" t="str">
        <f t="shared" si="13"/>
        <v xml:space="preserve">9.1.2.c- Reti ferroviarie elettrificate sul totale delle reti ferroviarie </v>
      </c>
      <c r="B243" s="5" t="str">
        <f t="shared" si="12"/>
        <v/>
      </c>
      <c r="C243" s="12" t="s">
        <v>4</v>
      </c>
      <c r="D243" s="12"/>
      <c r="E243" s="2"/>
      <c r="F243" s="2"/>
      <c r="G243" s="2"/>
      <c r="H243" s="2"/>
      <c r="I243" s="2"/>
      <c r="J243" s="2"/>
      <c r="K243" s="2"/>
      <c r="L243" s="2">
        <v>74.900000000000006</v>
      </c>
      <c r="M243" s="2"/>
      <c r="N243" s="2"/>
      <c r="O243" s="2"/>
      <c r="P243" s="2"/>
      <c r="Q243" s="2"/>
      <c r="R243" s="2"/>
      <c r="S243" s="2"/>
      <c r="T243" s="2">
        <v>80.400000000000006</v>
      </c>
      <c r="U243" s="2"/>
      <c r="V243" s="2"/>
      <c r="W243" s="2"/>
      <c r="X243" s="44"/>
      <c r="Y243" s="2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48"/>
    </row>
    <row r="244" spans="1:57" s="23" customFormat="1" x14ac:dyDescent="0.3">
      <c r="A244" s="5" t="str">
        <f t="shared" si="13"/>
        <v xml:space="preserve">9.1.2.c- Reti ferroviarie elettrificate sul totale delle reti ferroviarie </v>
      </c>
      <c r="B244" s="5" t="str">
        <f t="shared" si="12"/>
        <v/>
      </c>
      <c r="C244" s="12" t="s">
        <v>5</v>
      </c>
      <c r="D244" s="1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44">
        <v>69.400000000000006</v>
      </c>
      <c r="Y244" s="2">
        <v>69.400000000000006</v>
      </c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59"/>
    </row>
    <row r="245" spans="1:57" s="15" customFormat="1" x14ac:dyDescent="0.3">
      <c r="B245" s="47"/>
      <c r="C245" s="121" t="s">
        <v>203</v>
      </c>
      <c r="D245" s="121"/>
      <c r="E245" s="15" t="s">
        <v>11</v>
      </c>
      <c r="X245" s="4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48"/>
    </row>
    <row r="246" spans="1:57" s="15" customFormat="1" x14ac:dyDescent="0.3">
      <c r="B246" s="47"/>
      <c r="C246" s="15" t="s">
        <v>3</v>
      </c>
      <c r="G246" s="24">
        <v>16</v>
      </c>
      <c r="H246" s="24">
        <v>16.2</v>
      </c>
      <c r="I246" s="24">
        <v>16.2</v>
      </c>
      <c r="J246" s="24">
        <v>16.3</v>
      </c>
      <c r="K246" s="24">
        <v>16.2</v>
      </c>
      <c r="L246" s="24">
        <v>16.3</v>
      </c>
      <c r="M246" s="24">
        <v>16.3</v>
      </c>
      <c r="N246" s="24">
        <v>15.7</v>
      </c>
      <c r="O246" s="24">
        <v>16.100000000000001</v>
      </c>
      <c r="P246" s="24">
        <v>15.7</v>
      </c>
      <c r="Q246" s="24">
        <v>16.100000000000001</v>
      </c>
      <c r="R246" s="24">
        <v>15.2</v>
      </c>
      <c r="S246" s="24">
        <v>15.2</v>
      </c>
      <c r="T246" s="24">
        <v>15.6</v>
      </c>
      <c r="U246" s="24">
        <v>15.1</v>
      </c>
      <c r="V246" s="24">
        <v>12.5</v>
      </c>
      <c r="W246" s="24">
        <v>9.4</v>
      </c>
      <c r="X246" s="47">
        <v>11.8</v>
      </c>
      <c r="Y246" s="24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48"/>
    </row>
    <row r="247" spans="1:57" s="15" customFormat="1" x14ac:dyDescent="0.3">
      <c r="B247" s="47"/>
      <c r="C247" s="15" t="s">
        <v>4</v>
      </c>
      <c r="G247" s="24">
        <v>19.2</v>
      </c>
      <c r="H247" s="24">
        <v>18.100000000000001</v>
      </c>
      <c r="I247" s="24">
        <v>18.399999999999999</v>
      </c>
      <c r="J247" s="24">
        <v>19.2</v>
      </c>
      <c r="K247" s="24">
        <v>18.7</v>
      </c>
      <c r="L247" s="24">
        <v>19.7</v>
      </c>
      <c r="M247" s="24">
        <v>19.399999999999999</v>
      </c>
      <c r="N247" s="24">
        <v>18</v>
      </c>
      <c r="O247" s="24">
        <v>20.100000000000001</v>
      </c>
      <c r="P247" s="24">
        <v>18.5</v>
      </c>
      <c r="Q247" s="24">
        <v>18.899999999999999</v>
      </c>
      <c r="R247" s="24">
        <v>18.2</v>
      </c>
      <c r="S247" s="24">
        <v>18</v>
      </c>
      <c r="T247" s="24">
        <v>17.8</v>
      </c>
      <c r="U247" s="24">
        <v>17.600000000000001</v>
      </c>
      <c r="V247" s="24">
        <v>14.6</v>
      </c>
      <c r="W247" s="24">
        <v>11.3</v>
      </c>
      <c r="X247" s="47">
        <v>13.6</v>
      </c>
      <c r="Y247" s="24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48"/>
    </row>
    <row r="248" spans="1:57" s="15" customFormat="1" x14ac:dyDescent="0.3">
      <c r="B248" s="47"/>
      <c r="C248" s="15" t="s">
        <v>5</v>
      </c>
      <c r="G248" s="24">
        <v>10.7</v>
      </c>
      <c r="H248" s="24">
        <v>11</v>
      </c>
      <c r="I248" s="24">
        <v>11.3</v>
      </c>
      <c r="J248" s="24">
        <v>10.9</v>
      </c>
      <c r="K248" s="24">
        <v>11.6</v>
      </c>
      <c r="L248" s="24">
        <v>10.9</v>
      </c>
      <c r="M248" s="24">
        <v>11.6</v>
      </c>
      <c r="N248" s="24">
        <v>12.4</v>
      </c>
      <c r="O248" s="24">
        <v>9.6999999999999993</v>
      </c>
      <c r="P248" s="24">
        <v>10.1</v>
      </c>
      <c r="Q248" s="24">
        <v>9.8000000000000007</v>
      </c>
      <c r="R248" s="24">
        <v>8.8000000000000007</v>
      </c>
      <c r="S248" s="24">
        <v>9.4</v>
      </c>
      <c r="T248" s="24">
        <v>9.1999999999999993</v>
      </c>
      <c r="U248" s="24">
        <v>9.6999999999999993</v>
      </c>
      <c r="V248" s="24">
        <v>8.4</v>
      </c>
      <c r="W248" s="24">
        <v>5.5</v>
      </c>
      <c r="X248" s="47">
        <v>8.9</v>
      </c>
      <c r="Y248" s="24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48"/>
    </row>
    <row r="249" spans="1:57" s="5" customFormat="1" ht="16.2" customHeight="1" x14ac:dyDescent="0.3">
      <c r="A249" s="5" t="str">
        <f>IF(B249=C249,B249,#REF!)</f>
        <v>9.5.1.c Intensità di ricerca</v>
      </c>
      <c r="B249" s="5" t="str">
        <f t="shared" si="12"/>
        <v>9.5.1.c Intensità di ricerca</v>
      </c>
      <c r="C249" s="3" t="s">
        <v>48</v>
      </c>
      <c r="D249" s="3"/>
      <c r="E249" s="2" t="s">
        <v>11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44"/>
      <c r="Y249" s="2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1:57" s="5" customFormat="1" x14ac:dyDescent="0.3">
      <c r="A250" s="5" t="str">
        <f t="shared" si="13"/>
        <v>9.5.1.c Intensità di ricerca</v>
      </c>
      <c r="B250" s="5" t="str">
        <f t="shared" si="12"/>
        <v/>
      </c>
      <c r="C250" s="12" t="s">
        <v>3</v>
      </c>
      <c r="D250" s="12"/>
      <c r="E250" s="2"/>
      <c r="F250" s="4">
        <v>1.05</v>
      </c>
      <c r="G250" s="4">
        <v>1.04</v>
      </c>
      <c r="H250" s="4">
        <v>1.08</v>
      </c>
      <c r="I250" s="4">
        <v>1.1299999999999999</v>
      </c>
      <c r="J250" s="4">
        <v>1.18</v>
      </c>
      <c r="K250" s="4">
        <v>1.22</v>
      </c>
      <c r="L250" s="4">
        <v>1.22</v>
      </c>
      <c r="M250" s="4">
        <v>1.2</v>
      </c>
      <c r="N250" s="4">
        <v>1.26</v>
      </c>
      <c r="O250" s="4">
        <v>1.3</v>
      </c>
      <c r="P250" s="4">
        <v>1.34</v>
      </c>
      <c r="Q250" s="4">
        <v>1.34</v>
      </c>
      <c r="R250" s="4">
        <v>1.37</v>
      </c>
      <c r="S250" s="4">
        <v>1.37</v>
      </c>
      <c r="T250" s="4">
        <v>1.42</v>
      </c>
      <c r="U250" s="4">
        <v>1.46</v>
      </c>
      <c r="V250" s="4">
        <v>1.51</v>
      </c>
      <c r="W250" s="2"/>
      <c r="X250" s="44"/>
      <c r="Y250" s="2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:57" s="5" customFormat="1" x14ac:dyDescent="0.3">
      <c r="A251" s="5" t="str">
        <f t="shared" si="13"/>
        <v>9.5.1.c Intensità di ricerca</v>
      </c>
      <c r="B251" s="5" t="str">
        <f t="shared" si="12"/>
        <v/>
      </c>
      <c r="C251" s="12" t="s">
        <v>4</v>
      </c>
      <c r="D251" s="12"/>
      <c r="E251" s="2"/>
      <c r="F251" s="4">
        <v>1.27</v>
      </c>
      <c r="G251" s="4">
        <v>1.28</v>
      </c>
      <c r="H251" s="4">
        <v>1.24</v>
      </c>
      <c r="I251" s="4">
        <v>1.2</v>
      </c>
      <c r="J251" s="4">
        <v>1.33</v>
      </c>
      <c r="K251" s="4">
        <v>1.36</v>
      </c>
      <c r="L251" s="4">
        <v>1.34</v>
      </c>
      <c r="M251" s="4">
        <v>1.29</v>
      </c>
      <c r="N251" s="4">
        <v>1.35</v>
      </c>
      <c r="O251" s="4">
        <v>1.38</v>
      </c>
      <c r="P251" s="4">
        <v>1.39</v>
      </c>
      <c r="Q251" s="2"/>
      <c r="R251" s="2"/>
      <c r="S251" s="4">
        <v>1.5</v>
      </c>
      <c r="T251" s="4">
        <v>1.56</v>
      </c>
      <c r="U251" s="4">
        <v>1.64</v>
      </c>
      <c r="V251" s="4">
        <v>1.72</v>
      </c>
      <c r="W251" s="2"/>
      <c r="X251" s="44"/>
      <c r="Y251" s="2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:57" s="5" customFormat="1" x14ac:dyDescent="0.3">
      <c r="A252" s="5" t="str">
        <f t="shared" si="13"/>
        <v>9.5.1.c Intensità di ricerca</v>
      </c>
      <c r="B252" s="5" t="str">
        <f t="shared" si="12"/>
        <v/>
      </c>
      <c r="C252" s="12" t="s">
        <v>5</v>
      </c>
      <c r="D252" s="12"/>
      <c r="E252" s="2"/>
      <c r="F252" s="4">
        <v>0.53</v>
      </c>
      <c r="G252" s="4">
        <v>0.56999999999999995</v>
      </c>
      <c r="H252" s="4">
        <v>0.63</v>
      </c>
      <c r="I252" s="4">
        <v>0.67</v>
      </c>
      <c r="J252" s="4">
        <v>0.76</v>
      </c>
      <c r="K252" s="4">
        <v>0.72</v>
      </c>
      <c r="L252" s="4">
        <v>0.77</v>
      </c>
      <c r="M252" s="4">
        <v>0.77</v>
      </c>
      <c r="N252" s="4">
        <v>0.82</v>
      </c>
      <c r="O252" s="4">
        <v>0.84</v>
      </c>
      <c r="P252" s="4">
        <v>0.88</v>
      </c>
      <c r="Q252" s="4">
        <v>0.86</v>
      </c>
      <c r="R252" s="4">
        <v>1.04</v>
      </c>
      <c r="S252" s="4">
        <v>1.1100000000000001</v>
      </c>
      <c r="T252" s="4">
        <v>1.0900000000000001</v>
      </c>
      <c r="U252" s="4">
        <v>1.08</v>
      </c>
      <c r="V252" s="4">
        <v>1.03</v>
      </c>
      <c r="W252" s="2"/>
      <c r="X252" s="44"/>
      <c r="Y252" s="2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:57" s="15" customFormat="1" ht="43.2" x14ac:dyDescent="0.3">
      <c r="A253" s="5" t="str">
        <f t="shared" si="13"/>
        <v>9.5.1.d Percentuale di imprese (con almeno 10 addetti) che hanno introdotto innovazioni di prodotto e/o processo sul totale delle imprese (con almeno 10 addetti)</v>
      </c>
      <c r="B253" s="5" t="str">
        <f t="shared" si="12"/>
        <v>9.5.1.d Percentuale di imprese (con almeno 10 addetti) che hanno introdotto innovazioni di prodotto e/o processo sul totale delle imprese (con almeno 10 addetti)</v>
      </c>
      <c r="C253" s="21" t="s">
        <v>186</v>
      </c>
      <c r="D253" s="21"/>
      <c r="E253" s="15" t="s">
        <v>11</v>
      </c>
      <c r="X253" s="4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48"/>
    </row>
    <row r="254" spans="1:57" s="15" customFormat="1" x14ac:dyDescent="0.3">
      <c r="A254" s="5" t="str">
        <f t="shared" si="13"/>
        <v>9.5.1.d Percentuale di imprese (con almeno 10 addetti) che hanno introdotto innovazioni di prodotto e/o processo sul totale delle imprese (con almeno 10 addetti)</v>
      </c>
      <c r="B254" s="5" t="str">
        <f t="shared" si="12"/>
        <v/>
      </c>
      <c r="C254" s="29" t="s">
        <v>3</v>
      </c>
      <c r="D254" s="29"/>
      <c r="J254" s="24">
        <v>46.9</v>
      </c>
      <c r="L254" s="24">
        <v>51.3</v>
      </c>
      <c r="N254" s="24">
        <v>51.9</v>
      </c>
      <c r="P254" s="24">
        <v>44.6</v>
      </c>
      <c r="R254" s="24">
        <v>48.7</v>
      </c>
      <c r="T254" s="24">
        <v>55.7</v>
      </c>
      <c r="V254" s="24">
        <v>50.9</v>
      </c>
      <c r="X254" s="4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48"/>
    </row>
    <row r="255" spans="1:57" s="15" customFormat="1" x14ac:dyDescent="0.3">
      <c r="A255" s="5" t="str">
        <f t="shared" si="13"/>
        <v>9.5.1.d Percentuale di imprese (con almeno 10 addetti) che hanno introdotto innovazioni di prodotto e/o processo sul totale delle imprese (con almeno 10 addetti)</v>
      </c>
      <c r="B255" s="5" t="str">
        <f t="shared" si="12"/>
        <v/>
      </c>
      <c r="C255" s="29" t="s">
        <v>4</v>
      </c>
      <c r="D255" s="29"/>
      <c r="J255" s="24">
        <v>44.7</v>
      </c>
      <c r="L255" s="24">
        <v>45.5</v>
      </c>
      <c r="N255" s="24">
        <v>51.2</v>
      </c>
      <c r="P255" s="24">
        <v>42.1</v>
      </c>
      <c r="R255" s="24">
        <v>44.4</v>
      </c>
      <c r="T255" s="24">
        <v>52.2</v>
      </c>
      <c r="V255" s="24">
        <v>47.9</v>
      </c>
      <c r="X255" s="4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48"/>
    </row>
    <row r="256" spans="1:57" s="23" customFormat="1" x14ac:dyDescent="0.3">
      <c r="A256" s="5" t="str">
        <f t="shared" si="13"/>
        <v>9.5.1.d Percentuale di imprese (con almeno 10 addetti) che hanno introdotto innovazioni di prodotto e/o processo sul totale delle imprese (con almeno 10 addetti)</v>
      </c>
      <c r="B256" s="5" t="str">
        <f t="shared" si="12"/>
        <v/>
      </c>
      <c r="C256" s="29" t="s">
        <v>5</v>
      </c>
      <c r="D256" s="29"/>
      <c r="E256" s="15"/>
      <c r="F256" s="15"/>
      <c r="G256" s="15"/>
      <c r="H256" s="15"/>
      <c r="I256" s="15"/>
      <c r="J256" s="24">
        <v>46.4</v>
      </c>
      <c r="K256" s="15"/>
      <c r="L256" s="24">
        <v>48.1</v>
      </c>
      <c r="M256" s="15"/>
      <c r="N256" s="24">
        <v>44.4</v>
      </c>
      <c r="O256" s="15"/>
      <c r="P256" s="24">
        <v>38.299999999999997</v>
      </c>
      <c r="Q256" s="15"/>
      <c r="R256" s="24">
        <v>46.3</v>
      </c>
      <c r="S256" s="15"/>
      <c r="T256" s="24">
        <v>45.1</v>
      </c>
      <c r="U256" s="15"/>
      <c r="V256" s="24">
        <v>59</v>
      </c>
      <c r="W256" s="15"/>
      <c r="X256" s="47"/>
      <c r="Y256" s="15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59"/>
    </row>
    <row r="257" spans="1:57" s="15" customFormat="1" ht="28.8" x14ac:dyDescent="0.3">
      <c r="A257" s="15" t="str">
        <f t="shared" si="13"/>
        <v>9.5.1.e Imprese con attività innovative di prodotto e/o processo (per 100 imprese)</v>
      </c>
      <c r="B257" s="47" t="str">
        <f t="shared" si="12"/>
        <v>9.5.1.e Imprese con attività innovative di prodotto e/o processo (per 100 imprese)</v>
      </c>
      <c r="C257" s="3" t="s">
        <v>187</v>
      </c>
      <c r="D257" s="3"/>
      <c r="E257" s="2" t="s">
        <v>11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44"/>
      <c r="Y257" s="2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48"/>
    </row>
    <row r="258" spans="1:57" s="15" customFormat="1" x14ac:dyDescent="0.3">
      <c r="A258" s="15" t="str">
        <f t="shared" si="13"/>
        <v>9.5.1.e Imprese con attività innovative di prodotto e/o processo (per 100 imprese)</v>
      </c>
      <c r="B258" s="47" t="str">
        <f t="shared" si="12"/>
        <v/>
      </c>
      <c r="C258" s="12" t="s">
        <v>3</v>
      </c>
      <c r="D258" s="12"/>
      <c r="E258" s="2"/>
      <c r="F258" s="4"/>
      <c r="G258" s="2" t="s">
        <v>68</v>
      </c>
      <c r="H258" s="2" t="s">
        <v>68</v>
      </c>
      <c r="I258" s="2" t="s">
        <v>68</v>
      </c>
      <c r="J258" s="4"/>
      <c r="K258" s="2" t="s">
        <v>68</v>
      </c>
      <c r="L258" s="4"/>
      <c r="M258" s="2" t="s">
        <v>68</v>
      </c>
      <c r="N258" s="4">
        <v>51.85</v>
      </c>
      <c r="O258" s="2" t="s">
        <v>68</v>
      </c>
      <c r="P258" s="4">
        <v>44.58</v>
      </c>
      <c r="Q258" s="2" t="s">
        <v>68</v>
      </c>
      <c r="R258" s="4">
        <v>48.72</v>
      </c>
      <c r="S258" s="2" t="s">
        <v>68</v>
      </c>
      <c r="T258" s="4">
        <v>55.74</v>
      </c>
      <c r="U258" s="2" t="s">
        <v>68</v>
      </c>
      <c r="V258" s="4">
        <v>50.9</v>
      </c>
      <c r="W258" s="2"/>
      <c r="X258" s="44"/>
      <c r="Y258" s="2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48"/>
    </row>
    <row r="259" spans="1:57" s="15" customFormat="1" x14ac:dyDescent="0.3">
      <c r="A259" s="15" t="str">
        <f t="shared" si="13"/>
        <v>9.5.1.e Imprese con attività innovative di prodotto e/o processo (per 100 imprese)</v>
      </c>
      <c r="B259" s="47" t="str">
        <f t="shared" si="12"/>
        <v/>
      </c>
      <c r="C259" s="12" t="s">
        <v>4</v>
      </c>
      <c r="D259" s="12"/>
      <c r="E259" s="2"/>
      <c r="F259" s="4"/>
      <c r="G259" s="2" t="s">
        <v>68</v>
      </c>
      <c r="H259" s="2" t="s">
        <v>68</v>
      </c>
      <c r="I259" s="2" t="s">
        <v>68</v>
      </c>
      <c r="J259" s="4"/>
      <c r="K259" s="2" t="s">
        <v>68</v>
      </c>
      <c r="L259" s="4"/>
      <c r="M259" s="2" t="s">
        <v>68</v>
      </c>
      <c r="N259" s="4">
        <v>51.2</v>
      </c>
      <c r="O259" s="2" t="s">
        <v>68</v>
      </c>
      <c r="P259" s="4">
        <v>42.07</v>
      </c>
      <c r="Q259" s="2" t="s">
        <v>68</v>
      </c>
      <c r="R259" s="4">
        <v>44.4</v>
      </c>
      <c r="S259" s="2" t="s">
        <v>68</v>
      </c>
      <c r="T259" s="4">
        <v>52.18</v>
      </c>
      <c r="U259" s="2" t="s">
        <v>68</v>
      </c>
      <c r="V259" s="4">
        <v>47.94</v>
      </c>
      <c r="W259" s="2"/>
      <c r="X259" s="44"/>
      <c r="Y259" s="2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48"/>
    </row>
    <row r="260" spans="1:57" s="15" customFormat="1" x14ac:dyDescent="0.3">
      <c r="A260" s="15" t="str">
        <f t="shared" si="13"/>
        <v>9.5.1.e Imprese con attività innovative di prodotto e/o processo (per 100 imprese)</v>
      </c>
      <c r="B260" s="47" t="str">
        <f t="shared" si="12"/>
        <v/>
      </c>
      <c r="C260" s="12" t="s">
        <v>5</v>
      </c>
      <c r="D260" s="12"/>
      <c r="E260" s="2"/>
      <c r="F260" s="4"/>
      <c r="G260" s="2" t="s">
        <v>68</v>
      </c>
      <c r="H260" s="2" t="s">
        <v>68</v>
      </c>
      <c r="I260" s="2" t="s">
        <v>68</v>
      </c>
      <c r="J260" s="4"/>
      <c r="K260" s="2" t="s">
        <v>68</v>
      </c>
      <c r="L260" s="4"/>
      <c r="M260" s="2" t="s">
        <v>68</v>
      </c>
      <c r="N260" s="4">
        <v>44.39</v>
      </c>
      <c r="O260" s="2" t="s">
        <v>68</v>
      </c>
      <c r="P260" s="4">
        <v>38.270000000000003</v>
      </c>
      <c r="Q260" s="2" t="s">
        <v>68</v>
      </c>
      <c r="R260" s="4">
        <v>46.33</v>
      </c>
      <c r="S260" s="2" t="s">
        <v>68</v>
      </c>
      <c r="T260" s="4">
        <v>45.12</v>
      </c>
      <c r="U260" s="2" t="s">
        <v>68</v>
      </c>
      <c r="V260" s="4">
        <v>59.01</v>
      </c>
      <c r="W260" s="2"/>
      <c r="X260" s="44"/>
      <c r="Y260" s="2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48"/>
    </row>
    <row r="261" spans="1:57" s="20" customFormat="1" x14ac:dyDescent="0.3">
      <c r="A261" s="5" t="str">
        <f t="shared" si="13"/>
        <v>9.5.2.a Lavoratori della conoscenza</v>
      </c>
      <c r="B261" s="5" t="str">
        <f t="shared" si="12"/>
        <v>9.5.2.a Lavoratori della conoscenza</v>
      </c>
      <c r="C261" s="21" t="s">
        <v>49</v>
      </c>
      <c r="D261" s="21"/>
      <c r="E261" s="15" t="s">
        <v>84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47"/>
      <c r="Y261" s="15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54"/>
    </row>
    <row r="262" spans="1:57" s="15" customFormat="1" x14ac:dyDescent="0.3">
      <c r="A262" s="5" t="str">
        <f t="shared" si="13"/>
        <v>9.5.2.a Lavoratori della conoscenza</v>
      </c>
      <c r="B262" s="5" t="str">
        <f t="shared" si="12"/>
        <v/>
      </c>
      <c r="C262" s="29" t="s">
        <v>3</v>
      </c>
      <c r="D262" s="29"/>
      <c r="F262" s="15">
        <v>11.3</v>
      </c>
      <c r="G262" s="15">
        <v>11.5</v>
      </c>
      <c r="H262" s="15">
        <v>11.9</v>
      </c>
      <c r="I262" s="15">
        <v>12.5</v>
      </c>
      <c r="J262" s="15">
        <v>13.1</v>
      </c>
      <c r="K262" s="15">
        <v>13.3</v>
      </c>
      <c r="L262" s="15">
        <v>13.4</v>
      </c>
      <c r="M262" s="15">
        <v>13.5</v>
      </c>
      <c r="N262" s="15">
        <v>14.2</v>
      </c>
      <c r="O262" s="15">
        <v>15.1</v>
      </c>
      <c r="P262" s="15">
        <v>15.5</v>
      </c>
      <c r="Q262" s="15">
        <v>15.9</v>
      </c>
      <c r="R262" s="15">
        <v>16.2</v>
      </c>
      <c r="S262" s="15">
        <v>16.8</v>
      </c>
      <c r="T262" s="15">
        <v>17.399999999999999</v>
      </c>
      <c r="U262" s="15">
        <v>17.7</v>
      </c>
      <c r="V262" s="15">
        <v>18.3</v>
      </c>
      <c r="W262" s="15">
        <v>18.2</v>
      </c>
      <c r="X262" s="47">
        <v>17.8</v>
      </c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48"/>
    </row>
    <row r="263" spans="1:57" s="15" customFormat="1" x14ac:dyDescent="0.3">
      <c r="A263" s="5" t="str">
        <f t="shared" si="13"/>
        <v>9.5.2.a Lavoratori della conoscenza</v>
      </c>
      <c r="B263" s="5" t="str">
        <f t="shared" si="12"/>
        <v/>
      </c>
      <c r="C263" s="29" t="s">
        <v>4</v>
      </c>
      <c r="D263" s="29"/>
      <c r="F263" s="15">
        <v>12.9</v>
      </c>
      <c r="G263" s="15">
        <v>13.4</v>
      </c>
      <c r="H263" s="15">
        <v>13.8</v>
      </c>
      <c r="I263" s="15">
        <v>14.2</v>
      </c>
      <c r="J263" s="15">
        <v>14.6</v>
      </c>
      <c r="K263" s="15">
        <v>14.4</v>
      </c>
      <c r="L263" s="15">
        <v>14.4</v>
      </c>
      <c r="M263" s="15">
        <v>14.9</v>
      </c>
      <c r="N263" s="15">
        <v>15.2</v>
      </c>
      <c r="O263" s="15">
        <v>15.8</v>
      </c>
      <c r="P263" s="15">
        <v>17</v>
      </c>
      <c r="Q263" s="15">
        <v>17.2</v>
      </c>
      <c r="R263" s="15">
        <v>17.899999999999999</v>
      </c>
      <c r="S263" s="15">
        <v>19</v>
      </c>
      <c r="T263" s="15">
        <v>19.600000000000001</v>
      </c>
      <c r="U263" s="15">
        <v>19.899999999999999</v>
      </c>
      <c r="V263" s="15">
        <v>20.100000000000001</v>
      </c>
      <c r="W263" s="15">
        <v>20.100000000000001</v>
      </c>
      <c r="X263" s="47">
        <v>19.7</v>
      </c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48"/>
    </row>
    <row r="264" spans="1:57" s="23" customFormat="1" ht="28.8" customHeight="1" x14ac:dyDescent="0.3">
      <c r="A264" s="5" t="str">
        <f t="shared" si="13"/>
        <v>9.5.2.a Lavoratori della conoscenza</v>
      </c>
      <c r="B264" s="5" t="str">
        <f t="shared" si="12"/>
        <v/>
      </c>
      <c r="C264" s="29" t="s">
        <v>5</v>
      </c>
      <c r="D264" s="29"/>
      <c r="E264" s="15"/>
      <c r="F264" s="15">
        <v>10.199999999999999</v>
      </c>
      <c r="G264" s="15">
        <v>11.7</v>
      </c>
      <c r="H264" s="15">
        <v>12.3</v>
      </c>
      <c r="I264" s="15">
        <v>11.5</v>
      </c>
      <c r="J264" s="15">
        <v>11.1</v>
      </c>
      <c r="K264" s="15">
        <v>11.8</v>
      </c>
      <c r="L264" s="15">
        <v>12.7</v>
      </c>
      <c r="M264" s="15">
        <v>12.4</v>
      </c>
      <c r="N264" s="15">
        <v>13.2</v>
      </c>
      <c r="O264" s="15">
        <v>14</v>
      </c>
      <c r="P264" s="15">
        <v>14.4</v>
      </c>
      <c r="Q264" s="15">
        <v>14.1</v>
      </c>
      <c r="R264" s="15">
        <v>15.8</v>
      </c>
      <c r="S264" s="15">
        <v>17.600000000000001</v>
      </c>
      <c r="T264" s="15">
        <v>16</v>
      </c>
      <c r="U264" s="15">
        <v>16.5</v>
      </c>
      <c r="V264" s="15">
        <v>16.600000000000001</v>
      </c>
      <c r="W264" s="15">
        <v>17.3</v>
      </c>
      <c r="X264" s="47">
        <v>16.399999999999999</v>
      </c>
      <c r="Y264" s="15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59"/>
    </row>
    <row r="265" spans="1:57" s="15" customFormat="1" x14ac:dyDescent="0.3">
      <c r="A265" s="15" t="str">
        <f t="shared" si="13"/>
        <v>9.5.2.b Ricercatori (in equivalente tempo pieno)</v>
      </c>
      <c r="B265" s="47" t="str">
        <f t="shared" ref="B265:B296" si="14">IF(FALSE=OR(C265="Italia",C265="Centro",C265="Regione Marche"),C265,"")</f>
        <v>9.5.2.b Ricercatori (in equivalente tempo pieno)</v>
      </c>
      <c r="C265" s="3" t="s">
        <v>50</v>
      </c>
      <c r="D265" s="3"/>
      <c r="E265" s="2" t="s">
        <v>85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44"/>
      <c r="Y265" s="2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48"/>
    </row>
    <row r="266" spans="1:57" s="15" customFormat="1" x14ac:dyDescent="0.3">
      <c r="A266" s="15" t="str">
        <f t="shared" si="13"/>
        <v>9.5.2.b Ricercatori (in equivalente tempo pieno)</v>
      </c>
      <c r="B266" s="47" t="str">
        <f t="shared" si="14"/>
        <v/>
      </c>
      <c r="C266" s="12" t="s">
        <v>3</v>
      </c>
      <c r="D266" s="12"/>
      <c r="E266" s="2"/>
      <c r="F266" s="2"/>
      <c r="G266" s="2"/>
      <c r="H266" s="2"/>
      <c r="I266" s="2"/>
      <c r="J266" s="2"/>
      <c r="K266" s="2"/>
      <c r="L266" s="2">
        <v>17.100000000000001</v>
      </c>
      <c r="M266" s="2">
        <v>17.899999999999999</v>
      </c>
      <c r="N266" s="2">
        <v>18.600000000000001</v>
      </c>
      <c r="O266" s="2">
        <v>19.5</v>
      </c>
      <c r="P266" s="2">
        <v>19.399999999999999</v>
      </c>
      <c r="Q266" s="2">
        <v>20.7</v>
      </c>
      <c r="R266" s="2">
        <v>22</v>
      </c>
      <c r="S266" s="2">
        <v>23.2</v>
      </c>
      <c r="T266" s="2">
        <v>25.2</v>
      </c>
      <c r="U266" s="2">
        <v>26.9</v>
      </c>
      <c r="V266" s="2">
        <v>26.3</v>
      </c>
      <c r="W266" s="2">
        <v>26.8</v>
      </c>
      <c r="X266" s="44"/>
      <c r="Y266" s="2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48"/>
    </row>
    <row r="267" spans="1:57" s="15" customFormat="1" x14ac:dyDescent="0.3">
      <c r="A267" s="15" t="str">
        <f t="shared" si="13"/>
        <v>9.5.2.b Ricercatori (in equivalente tempo pieno)</v>
      </c>
      <c r="B267" s="47" t="str">
        <f t="shared" si="14"/>
        <v/>
      </c>
      <c r="C267" s="12" t="s">
        <v>4</v>
      </c>
      <c r="D267" s="12"/>
      <c r="E267" s="2"/>
      <c r="F267" s="2"/>
      <c r="G267" s="2"/>
      <c r="H267" s="2"/>
      <c r="I267" s="2"/>
      <c r="J267" s="2"/>
      <c r="K267" s="2"/>
      <c r="L267" s="2">
        <v>22</v>
      </c>
      <c r="M267" s="2">
        <v>23</v>
      </c>
      <c r="N267" s="2">
        <v>23.5</v>
      </c>
      <c r="O267" s="2">
        <v>24.4</v>
      </c>
      <c r="P267" s="2">
        <v>23.5</v>
      </c>
      <c r="Q267" s="2">
        <v>26.2</v>
      </c>
      <c r="R267" s="2" t="s">
        <v>14</v>
      </c>
      <c r="S267" s="2">
        <v>28.3</v>
      </c>
      <c r="T267" s="2">
        <v>31</v>
      </c>
      <c r="U267" s="2">
        <v>33.5</v>
      </c>
      <c r="V267" s="2">
        <v>33</v>
      </c>
      <c r="W267" s="2">
        <v>33.6</v>
      </c>
      <c r="X267" s="44"/>
      <c r="Y267" s="2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48"/>
    </row>
    <row r="268" spans="1:57" s="15" customFormat="1" x14ac:dyDescent="0.3">
      <c r="A268" s="15" t="str">
        <f t="shared" si="13"/>
        <v>9.5.2.b Ricercatori (in equivalente tempo pieno)</v>
      </c>
      <c r="B268" s="47" t="str">
        <f t="shared" si="14"/>
        <v/>
      </c>
      <c r="C268" s="12" t="s">
        <v>5</v>
      </c>
      <c r="D268" s="12"/>
      <c r="E268" s="2"/>
      <c r="F268" s="2"/>
      <c r="G268" s="2"/>
      <c r="H268" s="2"/>
      <c r="I268" s="2"/>
      <c r="J268" s="2"/>
      <c r="K268" s="2"/>
      <c r="L268" s="2">
        <v>11.2</v>
      </c>
      <c r="M268" s="2">
        <v>11.7</v>
      </c>
      <c r="N268" s="2">
        <v>11.6</v>
      </c>
      <c r="O268" s="2">
        <v>12.9</v>
      </c>
      <c r="P268" s="2">
        <v>14.3</v>
      </c>
      <c r="Q268" s="2">
        <v>13.5</v>
      </c>
      <c r="R268" s="2">
        <v>16.7</v>
      </c>
      <c r="S268" s="2">
        <v>19.7</v>
      </c>
      <c r="T268" s="2">
        <v>19.7</v>
      </c>
      <c r="U268" s="2">
        <v>19.600000000000001</v>
      </c>
      <c r="V268" s="2">
        <v>17.600000000000001</v>
      </c>
      <c r="W268" s="2">
        <v>17</v>
      </c>
      <c r="X268" s="44"/>
      <c r="Y268" s="2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48"/>
    </row>
    <row r="269" spans="1:57" s="20" customFormat="1" x14ac:dyDescent="0.3">
      <c r="A269" s="5" t="str">
        <f t="shared" si="13"/>
        <v>9.c.1.a  Famiglie con connessione fissa e/o mobile a banda larga</v>
      </c>
      <c r="B269" s="5" t="str">
        <f t="shared" si="14"/>
        <v>9.c.1.a  Famiglie con connessione fissa e/o mobile a banda larga</v>
      </c>
      <c r="C269" s="21" t="s">
        <v>72</v>
      </c>
      <c r="D269" s="21"/>
      <c r="E269" s="15" t="s">
        <v>11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47"/>
      <c r="Y269" s="15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54"/>
    </row>
    <row r="270" spans="1:57" s="20" customFormat="1" x14ac:dyDescent="0.3">
      <c r="A270" s="5" t="str">
        <f t="shared" si="13"/>
        <v>9.c.1.a  Famiglie con connessione fissa e/o mobile a banda larga</v>
      </c>
      <c r="B270" s="5" t="str">
        <f t="shared" si="14"/>
        <v/>
      </c>
      <c r="C270" s="29" t="s">
        <v>3</v>
      </c>
      <c r="D270" s="29"/>
      <c r="E270" s="15"/>
      <c r="F270" s="15"/>
      <c r="G270" s="15"/>
      <c r="H270" s="15"/>
      <c r="I270" s="15"/>
      <c r="J270" s="15"/>
      <c r="K270" s="15"/>
      <c r="L270" s="15">
        <v>43.4</v>
      </c>
      <c r="M270" s="15">
        <v>45.7</v>
      </c>
      <c r="N270" s="15">
        <v>48.6</v>
      </c>
      <c r="O270" s="15">
        <v>59.6</v>
      </c>
      <c r="P270" s="15">
        <v>62.6</v>
      </c>
      <c r="Q270" s="15">
        <v>65.2</v>
      </c>
      <c r="R270" s="15">
        <v>68</v>
      </c>
      <c r="S270" s="15">
        <v>70.2</v>
      </c>
      <c r="T270" s="15">
        <v>73.7</v>
      </c>
      <c r="U270" s="15">
        <v>74.7</v>
      </c>
      <c r="V270" s="15">
        <v>77.8</v>
      </c>
      <c r="W270" s="15">
        <v>79.5</v>
      </c>
      <c r="X270" s="47">
        <v>81.7</v>
      </c>
      <c r="Y270" s="15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54"/>
    </row>
    <row r="271" spans="1:57" s="15" customFormat="1" x14ac:dyDescent="0.3">
      <c r="A271" s="5" t="str">
        <f t="shared" si="13"/>
        <v>9.c.1.a  Famiglie con connessione fissa e/o mobile a banda larga</v>
      </c>
      <c r="B271" s="5" t="str">
        <f t="shared" si="14"/>
        <v/>
      </c>
      <c r="C271" s="29" t="s">
        <v>4</v>
      </c>
      <c r="D271" s="29"/>
      <c r="L271" s="15">
        <v>49.6</v>
      </c>
      <c r="M271" s="15">
        <v>49.7</v>
      </c>
      <c r="N271" s="15">
        <v>50.9</v>
      </c>
      <c r="O271" s="15">
        <v>62.7</v>
      </c>
      <c r="P271" s="15">
        <v>65.099999999999994</v>
      </c>
      <c r="Q271" s="15">
        <v>67.3</v>
      </c>
      <c r="R271" s="15">
        <v>70.5</v>
      </c>
      <c r="S271" s="15">
        <v>71.400000000000006</v>
      </c>
      <c r="T271" s="15">
        <v>75.7</v>
      </c>
      <c r="U271" s="15">
        <v>77.7</v>
      </c>
      <c r="V271" s="15">
        <v>80.8</v>
      </c>
      <c r="W271" s="15">
        <v>81.599999999999994</v>
      </c>
      <c r="X271" s="47">
        <v>83.1</v>
      </c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48"/>
    </row>
    <row r="272" spans="1:57" s="23" customFormat="1" x14ac:dyDescent="0.3">
      <c r="A272" s="5" t="str">
        <f t="shared" si="13"/>
        <v>9.c.1.a  Famiglie con connessione fissa e/o mobile a banda larga</v>
      </c>
      <c r="B272" s="5" t="str">
        <f t="shared" si="14"/>
        <v/>
      </c>
      <c r="C272" s="29" t="s">
        <v>5</v>
      </c>
      <c r="D272" s="29"/>
      <c r="E272" s="15"/>
      <c r="F272" s="15"/>
      <c r="G272" s="15"/>
      <c r="H272" s="15"/>
      <c r="I272" s="15"/>
      <c r="J272" s="15"/>
      <c r="K272" s="15"/>
      <c r="L272" s="15">
        <v>45</v>
      </c>
      <c r="M272" s="15">
        <v>49.1</v>
      </c>
      <c r="N272" s="15">
        <v>51.5</v>
      </c>
      <c r="O272" s="15">
        <v>63.2</v>
      </c>
      <c r="P272" s="15">
        <v>64.5</v>
      </c>
      <c r="Q272" s="15">
        <v>67.099999999999994</v>
      </c>
      <c r="R272" s="15">
        <v>68.7</v>
      </c>
      <c r="S272" s="15">
        <v>72.2</v>
      </c>
      <c r="T272" s="15">
        <v>75.2</v>
      </c>
      <c r="U272" s="15">
        <v>75.599999999999994</v>
      </c>
      <c r="V272" s="15">
        <v>77.3</v>
      </c>
      <c r="W272" s="15">
        <v>78.2</v>
      </c>
      <c r="X272" s="47">
        <v>83.6</v>
      </c>
      <c r="Y272" s="15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59"/>
    </row>
    <row r="273" spans="1:57" s="7" customFormat="1" ht="28.8" x14ac:dyDescent="0.3">
      <c r="A273" s="5" t="str">
        <f t="shared" si="13"/>
        <v xml:space="preserve">9.c.1.b Imprese con almeno 10 addetti con connessione a banda larga 
fissa o mobile (%) </v>
      </c>
      <c r="B273" s="5" t="str">
        <f t="shared" si="14"/>
        <v xml:space="preserve">9.c.1.b Imprese con almeno 10 addetti con connessione a banda larga 
fissa o mobile (%) </v>
      </c>
      <c r="C273" s="3" t="s">
        <v>19</v>
      </c>
      <c r="D273" s="3"/>
      <c r="E273" s="2" t="s">
        <v>11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44"/>
      <c r="Y273" s="2"/>
    </row>
    <row r="274" spans="1:57" s="7" customFormat="1" x14ac:dyDescent="0.3">
      <c r="A274" s="5" t="str">
        <f t="shared" si="13"/>
        <v xml:space="preserve">9.c.1.b Imprese con almeno 10 addetti con connessione a banda larga 
fissa o mobile (%) </v>
      </c>
      <c r="B274" s="5" t="str">
        <f t="shared" si="14"/>
        <v/>
      </c>
      <c r="C274" s="12" t="s">
        <v>3</v>
      </c>
      <c r="D274" s="12"/>
      <c r="E274" s="2"/>
      <c r="F274" s="2"/>
      <c r="G274" s="2"/>
      <c r="H274" s="2"/>
      <c r="I274" s="2"/>
      <c r="J274" s="2"/>
      <c r="K274" s="2"/>
      <c r="L274" s="2"/>
      <c r="M274" s="2"/>
      <c r="N274" s="2">
        <v>93.6</v>
      </c>
      <c r="O274" s="2">
        <v>94.8</v>
      </c>
      <c r="P274" s="2">
        <v>95</v>
      </c>
      <c r="Q274" s="2">
        <v>94.4</v>
      </c>
      <c r="R274" s="2">
        <v>94.2</v>
      </c>
      <c r="S274" s="2">
        <v>95.7</v>
      </c>
      <c r="T274" s="2">
        <v>94.2</v>
      </c>
      <c r="U274" s="2">
        <v>94.5</v>
      </c>
      <c r="V274" s="2">
        <v>97.5</v>
      </c>
      <c r="W274" s="2"/>
      <c r="X274" s="44"/>
      <c r="Y274" s="2"/>
    </row>
    <row r="275" spans="1:57" s="7" customFormat="1" x14ac:dyDescent="0.3">
      <c r="A275" s="5" t="str">
        <f t="shared" si="13"/>
        <v xml:space="preserve">9.c.1.b Imprese con almeno 10 addetti con connessione a banda larga 
fissa o mobile (%) </v>
      </c>
      <c r="B275" s="5" t="str">
        <f t="shared" si="14"/>
        <v/>
      </c>
      <c r="C275" s="12" t="s">
        <v>4</v>
      </c>
      <c r="D275" s="12"/>
      <c r="E275" s="2"/>
      <c r="F275" s="2"/>
      <c r="G275" s="2"/>
      <c r="H275" s="2"/>
      <c r="I275" s="2"/>
      <c r="J275" s="2"/>
      <c r="K275" s="2"/>
      <c r="L275" s="2"/>
      <c r="M275" s="2"/>
      <c r="N275" s="2">
        <v>91.7</v>
      </c>
      <c r="O275" s="2">
        <v>94.9</v>
      </c>
      <c r="P275" s="2">
        <v>93.4</v>
      </c>
      <c r="Q275" s="2">
        <v>92.9</v>
      </c>
      <c r="R275" s="2">
        <v>92.5</v>
      </c>
      <c r="S275" s="2">
        <v>93.9</v>
      </c>
      <c r="T275" s="2">
        <v>90.9</v>
      </c>
      <c r="U275" s="2">
        <v>90.4</v>
      </c>
      <c r="V275" s="2">
        <v>96.8</v>
      </c>
      <c r="W275" s="2"/>
      <c r="X275" s="44"/>
      <c r="Y275" s="2"/>
    </row>
    <row r="276" spans="1:57" s="7" customFormat="1" x14ac:dyDescent="0.3">
      <c r="A276" s="5" t="str">
        <f t="shared" si="13"/>
        <v xml:space="preserve">9.c.1.b Imprese con almeno 10 addetti con connessione a banda larga 
fissa o mobile (%) </v>
      </c>
      <c r="B276" s="5" t="str">
        <f t="shared" si="14"/>
        <v/>
      </c>
      <c r="C276" s="12" t="s">
        <v>5</v>
      </c>
      <c r="D276" s="12"/>
      <c r="E276" s="2"/>
      <c r="F276" s="2"/>
      <c r="G276" s="2"/>
      <c r="H276" s="2"/>
      <c r="I276" s="2"/>
      <c r="J276" s="2"/>
      <c r="K276" s="2"/>
      <c r="L276" s="2"/>
      <c r="M276" s="2"/>
      <c r="N276" s="2">
        <v>93.1</v>
      </c>
      <c r="O276" s="2">
        <v>96.9</v>
      </c>
      <c r="P276" s="2">
        <v>95.4</v>
      </c>
      <c r="Q276" s="2">
        <v>92.5</v>
      </c>
      <c r="R276" s="2">
        <v>86.9</v>
      </c>
      <c r="S276" s="2">
        <v>92.8</v>
      </c>
      <c r="T276" s="2">
        <v>84</v>
      </c>
      <c r="U276" s="2">
        <v>96.3</v>
      </c>
      <c r="V276" s="2">
        <v>98.3</v>
      </c>
      <c r="W276" s="2"/>
      <c r="X276" s="44"/>
      <c r="Y276" s="2"/>
    </row>
    <row r="277" spans="1:57" s="15" customFormat="1" ht="28.8" x14ac:dyDescent="0.3">
      <c r="A277" s="5" t="str">
        <f t="shared" si="13"/>
        <v xml:space="preserve">9.c.1.c Imprese con almeno 10 addetti che hanno un sito 
Web/home page o almeno una pagina su Internet (%)  </v>
      </c>
      <c r="B277" s="5" t="str">
        <f t="shared" si="14"/>
        <v xml:space="preserve">9.c.1.c Imprese con almeno 10 addetti che hanno un sito 
Web/home page o almeno una pagina su Internet (%)  </v>
      </c>
      <c r="C277" s="21" t="s">
        <v>71</v>
      </c>
      <c r="D277" s="21"/>
      <c r="E277" s="15" t="s">
        <v>11</v>
      </c>
      <c r="X277" s="4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48"/>
    </row>
    <row r="278" spans="1:57" s="15" customFormat="1" x14ac:dyDescent="0.3">
      <c r="A278" s="5" t="str">
        <f t="shared" si="13"/>
        <v xml:space="preserve">9.c.1.c Imprese con almeno 10 addetti che hanno un sito 
Web/home page o almeno una pagina su Internet (%)  </v>
      </c>
      <c r="B278" s="5" t="str">
        <f t="shared" si="14"/>
        <v/>
      </c>
      <c r="C278" s="29" t="s">
        <v>3</v>
      </c>
      <c r="D278" s="29"/>
      <c r="N278" s="15">
        <v>64.2</v>
      </c>
      <c r="O278" s="15">
        <v>67.3</v>
      </c>
      <c r="P278" s="15">
        <v>69.2</v>
      </c>
      <c r="Q278" s="15">
        <v>70.7</v>
      </c>
      <c r="R278" s="15">
        <v>71.3</v>
      </c>
      <c r="S278" s="15">
        <v>72.099999999999994</v>
      </c>
      <c r="T278" s="15">
        <v>71.400000000000006</v>
      </c>
      <c r="U278" s="15">
        <v>72.099999999999994</v>
      </c>
      <c r="V278" s="15">
        <v>73.099999999999994</v>
      </c>
      <c r="X278" s="4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48"/>
    </row>
    <row r="279" spans="1:57" s="15" customFormat="1" x14ac:dyDescent="0.3">
      <c r="A279" s="5" t="str">
        <f t="shared" si="13"/>
        <v xml:space="preserve">9.c.1.c Imprese con almeno 10 addetti che hanno un sito 
Web/home page o almeno una pagina su Internet (%)  </v>
      </c>
      <c r="B279" s="5" t="str">
        <f t="shared" si="14"/>
        <v/>
      </c>
      <c r="C279" s="29" t="s">
        <v>4</v>
      </c>
      <c r="D279" s="29"/>
      <c r="N279" s="15">
        <v>63.4</v>
      </c>
      <c r="O279" s="15">
        <v>64</v>
      </c>
      <c r="P279" s="15">
        <v>63.1</v>
      </c>
      <c r="Q279" s="15">
        <v>69.3</v>
      </c>
      <c r="R279" s="15">
        <v>64.5</v>
      </c>
      <c r="S279" s="15">
        <v>68.3</v>
      </c>
      <c r="T279" s="15">
        <v>67.8</v>
      </c>
      <c r="U279" s="15">
        <v>66.900000000000006</v>
      </c>
      <c r="V279" s="15">
        <v>68.7</v>
      </c>
      <c r="X279" s="4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48"/>
    </row>
    <row r="280" spans="1:57" s="15" customFormat="1" x14ac:dyDescent="0.3">
      <c r="A280" s="5" t="str">
        <f t="shared" si="13"/>
        <v xml:space="preserve">9.c.1.c Imprese con almeno 10 addetti che hanno un sito 
Web/home page o almeno una pagina su Internet (%)  </v>
      </c>
      <c r="B280" s="5" t="str">
        <f t="shared" si="14"/>
        <v/>
      </c>
      <c r="C280" s="29" t="s">
        <v>5</v>
      </c>
      <c r="D280" s="29"/>
      <c r="N280" s="15">
        <v>68.5</v>
      </c>
      <c r="O280" s="15">
        <v>65.3</v>
      </c>
      <c r="P280" s="15">
        <v>64.5</v>
      </c>
      <c r="Q280" s="15">
        <v>78.400000000000006</v>
      </c>
      <c r="R280" s="15">
        <v>55.8</v>
      </c>
      <c r="S280" s="15">
        <v>75.7</v>
      </c>
      <c r="T280" s="15">
        <v>68.599999999999994</v>
      </c>
      <c r="U280" s="15">
        <v>67.7</v>
      </c>
      <c r="V280" s="15">
        <v>69.2</v>
      </c>
      <c r="X280" s="4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48"/>
    </row>
    <row r="281" spans="1:57" s="15" customFormat="1" ht="28.8" x14ac:dyDescent="0.3">
      <c r="A281" s="5" t="str">
        <f>IF(B281=C281,B281,#REF!)</f>
        <v>10.1.1.a Disuguaglianza del reddito netto s80/s20</v>
      </c>
      <c r="B281" s="5" t="str">
        <f t="shared" si="14"/>
        <v>10.1.1.a Disuguaglianza del reddito netto s80/s20</v>
      </c>
      <c r="C281" s="3" t="s">
        <v>109</v>
      </c>
      <c r="D281" s="3"/>
      <c r="E281" s="12" t="s">
        <v>38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44"/>
      <c r="Y281" s="2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48"/>
    </row>
    <row r="282" spans="1:57" s="15" customFormat="1" x14ac:dyDescent="0.3">
      <c r="A282" s="5" t="str">
        <f t="shared" ref="A282:A292" si="15">IF(B282=C282,B282,A281)</f>
        <v>10.1.1.a Disuguaglianza del reddito netto s80/s20</v>
      </c>
      <c r="B282" s="5" t="str">
        <f t="shared" si="14"/>
        <v/>
      </c>
      <c r="C282" s="12" t="s">
        <v>3</v>
      </c>
      <c r="D282" s="12"/>
      <c r="E282" s="2"/>
      <c r="F282" s="32">
        <v>5.6</v>
      </c>
      <c r="G282" s="32">
        <v>5.4</v>
      </c>
      <c r="H282" s="32">
        <v>5.4</v>
      </c>
      <c r="I282" s="32">
        <v>5.2</v>
      </c>
      <c r="J282" s="32">
        <v>5.3</v>
      </c>
      <c r="K282" s="32">
        <v>5.4</v>
      </c>
      <c r="L282" s="32">
        <v>5.7</v>
      </c>
      <c r="M282" s="32">
        <v>5.6</v>
      </c>
      <c r="N282" s="32">
        <v>5.8</v>
      </c>
      <c r="O282" s="32">
        <v>5.8</v>
      </c>
      <c r="P282" s="32">
        <v>5.8</v>
      </c>
      <c r="Q282" s="32">
        <v>6.3</v>
      </c>
      <c r="R282" s="32">
        <v>5.9</v>
      </c>
      <c r="S282" s="32">
        <v>6.1</v>
      </c>
      <c r="T282" s="32">
        <v>6</v>
      </c>
      <c r="U282" s="32">
        <v>5.7</v>
      </c>
      <c r="V282" s="32">
        <v>5.9</v>
      </c>
      <c r="W282" s="2">
        <v>5.6</v>
      </c>
      <c r="X282" s="44"/>
      <c r="Y282" s="2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48"/>
    </row>
    <row r="283" spans="1:57" s="15" customFormat="1" x14ac:dyDescent="0.3">
      <c r="A283" s="5" t="str">
        <f t="shared" si="15"/>
        <v>10.1.1.a Disuguaglianza del reddito netto s80/s20</v>
      </c>
      <c r="B283" s="5" t="str">
        <f t="shared" si="14"/>
        <v/>
      </c>
      <c r="C283" s="12" t="s">
        <v>4</v>
      </c>
      <c r="D283" s="12"/>
      <c r="E283" s="2"/>
      <c r="F283" s="32">
        <v>4.8</v>
      </c>
      <c r="G283" s="32">
        <v>4.8</v>
      </c>
      <c r="H283" s="32">
        <v>4.8</v>
      </c>
      <c r="I283" s="32">
        <v>4.5999999999999996</v>
      </c>
      <c r="J283" s="32">
        <v>4.8</v>
      </c>
      <c r="K283" s="32">
        <v>4.8</v>
      </c>
      <c r="L283" s="32">
        <v>5.0999999999999996</v>
      </c>
      <c r="M283" s="32">
        <v>5.0999999999999996</v>
      </c>
      <c r="N283" s="32">
        <v>5.2</v>
      </c>
      <c r="O283" s="32">
        <v>5.4</v>
      </c>
      <c r="P283" s="32">
        <v>5.4</v>
      </c>
      <c r="Q283" s="32">
        <v>5.8</v>
      </c>
      <c r="R283" s="32">
        <v>5.4</v>
      </c>
      <c r="S283" s="32">
        <v>5.5</v>
      </c>
      <c r="T283" s="32">
        <v>5.2</v>
      </c>
      <c r="U283" s="32">
        <v>5.2</v>
      </c>
      <c r="V283" s="32">
        <v>5.2</v>
      </c>
      <c r="W283" s="2">
        <v>5.0999999999999996</v>
      </c>
      <c r="X283" s="44"/>
      <c r="Y283" s="2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48"/>
    </row>
    <row r="284" spans="1:57" s="23" customFormat="1" x14ac:dyDescent="0.3">
      <c r="A284" s="5" t="str">
        <f t="shared" si="15"/>
        <v>10.1.1.a Disuguaglianza del reddito netto s80/s20</v>
      </c>
      <c r="B284" s="5" t="str">
        <f t="shared" si="14"/>
        <v/>
      </c>
      <c r="C284" s="12" t="s">
        <v>5</v>
      </c>
      <c r="D284" s="12"/>
      <c r="E284" s="2"/>
      <c r="F284" s="2">
        <v>4.0999999999999996</v>
      </c>
      <c r="G284" s="2">
        <v>4.2</v>
      </c>
      <c r="H284" s="2">
        <v>4.4000000000000004</v>
      </c>
      <c r="I284" s="2">
        <v>4.2</v>
      </c>
      <c r="J284" s="2">
        <v>4.5</v>
      </c>
      <c r="K284" s="2">
        <v>4.0999999999999996</v>
      </c>
      <c r="L284" s="2">
        <v>4.5</v>
      </c>
      <c r="M284" s="2">
        <v>4.5999999999999996</v>
      </c>
      <c r="N284" s="2">
        <v>4.4000000000000004</v>
      </c>
      <c r="O284" s="2">
        <v>4.4000000000000004</v>
      </c>
      <c r="P284" s="2">
        <v>4.7</v>
      </c>
      <c r="Q284" s="2">
        <v>5.2</v>
      </c>
      <c r="R284" s="2">
        <v>4.7</v>
      </c>
      <c r="S284" s="2">
        <v>4.4000000000000004</v>
      </c>
      <c r="T284" s="2">
        <v>4.4000000000000004</v>
      </c>
      <c r="U284" s="2">
        <v>3.8</v>
      </c>
      <c r="V284" s="2">
        <v>3.7</v>
      </c>
      <c r="W284" s="2">
        <v>3.9</v>
      </c>
      <c r="X284" s="44"/>
      <c r="Y284" s="2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59"/>
    </row>
    <row r="285" spans="1:57" s="19" customFormat="1" x14ac:dyDescent="0.3">
      <c r="A285" s="15" t="str">
        <f t="shared" si="15"/>
        <v xml:space="preserve">10.1.1.b Reddito disponibile lordo pro capite </v>
      </c>
      <c r="B285" s="47" t="str">
        <f t="shared" si="14"/>
        <v xml:space="preserve">10.1.1.b Reddito disponibile lordo pro capite </v>
      </c>
      <c r="C285" s="21" t="s">
        <v>110</v>
      </c>
      <c r="D285" s="21"/>
      <c r="E285" s="15" t="s">
        <v>86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47"/>
      <c r="Y285" s="15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60"/>
    </row>
    <row r="286" spans="1:57" s="19" customFormat="1" x14ac:dyDescent="0.3">
      <c r="A286" s="15" t="str">
        <f t="shared" si="15"/>
        <v xml:space="preserve">10.1.1.b Reddito disponibile lordo pro capite </v>
      </c>
      <c r="B286" s="47" t="str">
        <f t="shared" si="14"/>
        <v/>
      </c>
      <c r="C286" s="29" t="s">
        <v>3</v>
      </c>
      <c r="D286" s="29"/>
      <c r="E286" s="15"/>
      <c r="F286" s="65">
        <v>16712.900000000001</v>
      </c>
      <c r="G286" s="65">
        <v>17051.8</v>
      </c>
      <c r="H286" s="65">
        <v>17597.900000000001</v>
      </c>
      <c r="I286" s="65">
        <v>18122.400000000001</v>
      </c>
      <c r="J286" s="65">
        <v>18294.5</v>
      </c>
      <c r="K286" s="65">
        <v>17766.3</v>
      </c>
      <c r="L286" s="65">
        <v>17680.2</v>
      </c>
      <c r="M286" s="65">
        <v>18077</v>
      </c>
      <c r="N286" s="65">
        <v>17528.2</v>
      </c>
      <c r="O286" s="65">
        <v>17586.400000000001</v>
      </c>
      <c r="P286" s="65">
        <v>17711.400000000001</v>
      </c>
      <c r="Q286" s="65">
        <v>17972.099999999999</v>
      </c>
      <c r="R286" s="65">
        <v>18268.2</v>
      </c>
      <c r="S286" s="65">
        <v>18690.3</v>
      </c>
      <c r="T286" s="65">
        <v>19076.2</v>
      </c>
      <c r="U286" s="65">
        <v>19267.2</v>
      </c>
      <c r="V286" s="65">
        <v>18942.7</v>
      </c>
      <c r="W286" s="65">
        <v>19753.099999999999</v>
      </c>
      <c r="X286" s="104"/>
      <c r="Y286" s="65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60"/>
    </row>
    <row r="287" spans="1:57" s="19" customFormat="1" x14ac:dyDescent="0.3">
      <c r="A287" s="15" t="str">
        <f t="shared" si="15"/>
        <v xml:space="preserve">10.1.1.b Reddito disponibile lordo pro capite </v>
      </c>
      <c r="B287" s="47" t="str">
        <f t="shared" si="14"/>
        <v/>
      </c>
      <c r="C287" s="29" t="s">
        <v>4</v>
      </c>
      <c r="D287" s="29"/>
      <c r="E287" s="15"/>
      <c r="F287" s="24">
        <v>18275.3</v>
      </c>
      <c r="G287" s="24">
        <v>18571.8</v>
      </c>
      <c r="H287" s="24">
        <v>19034.8</v>
      </c>
      <c r="I287" s="24">
        <v>19650.7</v>
      </c>
      <c r="J287" s="24">
        <v>19808.099999999999</v>
      </c>
      <c r="K287" s="24">
        <v>19343.5</v>
      </c>
      <c r="L287" s="24">
        <v>19272.5</v>
      </c>
      <c r="M287" s="24">
        <v>19537.3</v>
      </c>
      <c r="N287" s="24">
        <v>18798</v>
      </c>
      <c r="O287" s="24">
        <v>18773</v>
      </c>
      <c r="P287" s="24">
        <v>18909.5</v>
      </c>
      <c r="Q287" s="24">
        <v>19089.099999999999</v>
      </c>
      <c r="R287" s="24">
        <v>19382.2</v>
      </c>
      <c r="S287" s="24">
        <v>19688</v>
      </c>
      <c r="T287" s="24">
        <v>20198.7</v>
      </c>
      <c r="U287" s="24">
        <v>20335</v>
      </c>
      <c r="V287" s="24">
        <v>19756.599999999999</v>
      </c>
      <c r="W287" s="24">
        <v>20620</v>
      </c>
      <c r="X287" s="47"/>
      <c r="Y287" s="24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60"/>
    </row>
    <row r="288" spans="1:57" s="19" customFormat="1" x14ac:dyDescent="0.3">
      <c r="A288" s="15" t="str">
        <f t="shared" si="15"/>
        <v xml:space="preserve">10.1.1.b Reddito disponibile lordo pro capite </v>
      </c>
      <c r="B288" s="47" t="str">
        <f t="shared" si="14"/>
        <v/>
      </c>
      <c r="C288" s="29" t="s">
        <v>5</v>
      </c>
      <c r="D288" s="29"/>
      <c r="E288" s="15"/>
      <c r="F288" s="24">
        <v>16270.4</v>
      </c>
      <c r="G288" s="24">
        <v>16741.900000000001</v>
      </c>
      <c r="H288" s="24">
        <v>17261.400000000001</v>
      </c>
      <c r="I288" s="24">
        <v>17730.2</v>
      </c>
      <c r="J288" s="24">
        <v>17961.5</v>
      </c>
      <c r="K288" s="24">
        <v>17450.5</v>
      </c>
      <c r="L288" s="24">
        <v>17608.7</v>
      </c>
      <c r="M288" s="24">
        <v>17880.900000000001</v>
      </c>
      <c r="N288" s="24">
        <v>17425.599999999999</v>
      </c>
      <c r="O288" s="24">
        <v>17635.900000000001</v>
      </c>
      <c r="P288" s="24">
        <v>17698.2</v>
      </c>
      <c r="Q288" s="24">
        <v>17907.8</v>
      </c>
      <c r="R288" s="24">
        <v>18335.099999999999</v>
      </c>
      <c r="S288" s="24">
        <v>18654.5</v>
      </c>
      <c r="T288" s="24">
        <v>19149.8</v>
      </c>
      <c r="U288" s="24">
        <v>19257.099999999999</v>
      </c>
      <c r="V288" s="24">
        <v>18843.099999999999</v>
      </c>
      <c r="W288" s="24">
        <v>19623.400000000001</v>
      </c>
      <c r="X288" s="47"/>
      <c r="Y288" s="24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60"/>
    </row>
    <row r="289" spans="1:57" s="20" customFormat="1" ht="12.6" customHeight="1" x14ac:dyDescent="0.3">
      <c r="A289" s="5" t="str">
        <f t="shared" si="15"/>
        <v>10.2.1 Rischio di povertà</v>
      </c>
      <c r="B289" s="5" t="str">
        <f t="shared" si="14"/>
        <v>10.2.1 Rischio di povertà</v>
      </c>
      <c r="C289" s="3" t="s">
        <v>64</v>
      </c>
      <c r="D289" s="3"/>
      <c r="E289" s="2" t="s">
        <v>11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44"/>
      <c r="Y289" s="2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54"/>
    </row>
    <row r="290" spans="1:57" s="15" customFormat="1" x14ac:dyDescent="0.3">
      <c r="A290" s="5" t="str">
        <f t="shared" si="15"/>
        <v>10.2.1 Rischio di povertà</v>
      </c>
      <c r="B290" s="5" t="str">
        <f t="shared" si="14"/>
        <v/>
      </c>
      <c r="C290" s="12" t="s">
        <v>3</v>
      </c>
      <c r="D290" s="12"/>
      <c r="E290" s="2"/>
      <c r="F290" s="4">
        <v>18.899999999999999</v>
      </c>
      <c r="G290" s="4">
        <v>19.2</v>
      </c>
      <c r="H290" s="4">
        <v>19.3</v>
      </c>
      <c r="I290" s="4">
        <v>19.5</v>
      </c>
      <c r="J290" s="4">
        <v>18.899999999999999</v>
      </c>
      <c r="K290" s="4">
        <v>18.399999999999999</v>
      </c>
      <c r="L290" s="4">
        <v>18.7</v>
      </c>
      <c r="M290" s="4">
        <v>19.8</v>
      </c>
      <c r="N290" s="4">
        <v>19.5</v>
      </c>
      <c r="O290" s="4">
        <v>19.3</v>
      </c>
      <c r="P290" s="4">
        <v>19.399999999999999</v>
      </c>
      <c r="Q290" s="4">
        <v>19.899999999999999</v>
      </c>
      <c r="R290" s="4">
        <v>20.6</v>
      </c>
      <c r="S290" s="4">
        <v>20.3</v>
      </c>
      <c r="T290" s="4">
        <v>20.3</v>
      </c>
      <c r="U290" s="4">
        <v>20.100000000000001</v>
      </c>
      <c r="V290" s="4">
        <v>20</v>
      </c>
      <c r="W290" s="4">
        <v>20.100000000000001</v>
      </c>
      <c r="X290" s="44">
        <v>20.100000000000001</v>
      </c>
      <c r="Y290" s="4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48"/>
    </row>
    <row r="291" spans="1:57" s="15" customFormat="1" x14ac:dyDescent="0.3">
      <c r="A291" s="5" t="str">
        <f t="shared" si="15"/>
        <v>10.2.1 Rischio di povertà</v>
      </c>
      <c r="B291" s="5" t="str">
        <f t="shared" si="14"/>
        <v/>
      </c>
      <c r="C291" s="12" t="s">
        <v>4</v>
      </c>
      <c r="D291" s="12"/>
      <c r="E291" s="2"/>
      <c r="F291" s="4">
        <v>13.4</v>
      </c>
      <c r="G291" s="4">
        <v>13.3</v>
      </c>
      <c r="H291" s="4">
        <v>13.3</v>
      </c>
      <c r="I291" s="4">
        <v>13.2</v>
      </c>
      <c r="J291" s="4">
        <v>12.7</v>
      </c>
      <c r="K291" s="4">
        <v>12.9</v>
      </c>
      <c r="L291" s="4">
        <v>13.8</v>
      </c>
      <c r="M291" s="4">
        <v>14.8</v>
      </c>
      <c r="N291" s="4">
        <v>15.5</v>
      </c>
      <c r="O291" s="4">
        <v>15.2</v>
      </c>
      <c r="P291" s="4">
        <v>15.4</v>
      </c>
      <c r="Q291" s="4">
        <v>16.100000000000001</v>
      </c>
      <c r="R291" s="4">
        <v>16.8</v>
      </c>
      <c r="S291" s="4">
        <v>16.600000000000001</v>
      </c>
      <c r="T291" s="4">
        <v>16.3</v>
      </c>
      <c r="U291" s="4">
        <v>15.3</v>
      </c>
      <c r="V291" s="4">
        <v>16</v>
      </c>
      <c r="W291" s="4">
        <v>15.8</v>
      </c>
      <c r="X291" s="44">
        <v>15.9</v>
      </c>
      <c r="Y291" s="4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48"/>
    </row>
    <row r="292" spans="1:57" s="15" customFormat="1" x14ac:dyDescent="0.3">
      <c r="A292" s="5" t="str">
        <f t="shared" si="15"/>
        <v>10.2.1 Rischio di povertà</v>
      </c>
      <c r="B292" s="5" t="str">
        <f t="shared" si="14"/>
        <v/>
      </c>
      <c r="C292" s="12" t="s">
        <v>5</v>
      </c>
      <c r="D292" s="12"/>
      <c r="E292" s="2"/>
      <c r="F292" s="4">
        <v>11.6</v>
      </c>
      <c r="G292" s="4">
        <v>12.2</v>
      </c>
      <c r="H292" s="4">
        <v>13.4</v>
      </c>
      <c r="I292" s="4">
        <v>11.8</v>
      </c>
      <c r="J292" s="4">
        <v>12.2</v>
      </c>
      <c r="K292" s="4">
        <v>11</v>
      </c>
      <c r="L292" s="4">
        <v>12.9</v>
      </c>
      <c r="M292" s="4">
        <v>13.1</v>
      </c>
      <c r="N292" s="4">
        <v>14.6</v>
      </c>
      <c r="O292" s="4">
        <v>12.7</v>
      </c>
      <c r="P292" s="4">
        <v>12.2</v>
      </c>
      <c r="Q292" s="4">
        <v>13.9</v>
      </c>
      <c r="R292" s="4">
        <v>16</v>
      </c>
      <c r="S292" s="4">
        <v>15.8</v>
      </c>
      <c r="T292" s="4">
        <v>11.7</v>
      </c>
      <c r="U292" s="4">
        <v>13.6</v>
      </c>
      <c r="V292" s="4">
        <v>11.9</v>
      </c>
      <c r="W292" s="4">
        <v>8</v>
      </c>
      <c r="X292" s="44">
        <v>11.6</v>
      </c>
      <c r="Y292" s="4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48"/>
    </row>
    <row r="293" spans="1:57" s="16" customFormat="1" ht="28.8" x14ac:dyDescent="0.3">
      <c r="A293" s="5" t="str">
        <f>IF(B293=C293,B293,A1)</f>
        <v>11.1.1.a Percentuale di persone in abitazioni con problemi strutturali o problemi di umidità</v>
      </c>
      <c r="B293" s="5" t="str">
        <f t="shared" si="14"/>
        <v>11.1.1.a Percentuale di persone in abitazioni con problemi strutturali o problemi di umidità</v>
      </c>
      <c r="C293" s="21" t="s">
        <v>188</v>
      </c>
      <c r="D293" s="21"/>
      <c r="E293" s="15" t="s">
        <v>20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47"/>
      <c r="Y293" s="15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28"/>
    </row>
    <row r="294" spans="1:57" s="16" customFormat="1" x14ac:dyDescent="0.3">
      <c r="A294" s="5" t="str">
        <f>IF(B294=C294,B294,A293)</f>
        <v>11.1.1.a Percentuale di persone in abitazioni con problemi strutturali o problemi di umidità</v>
      </c>
      <c r="B294" s="5" t="str">
        <f t="shared" si="14"/>
        <v/>
      </c>
      <c r="C294" s="29" t="s">
        <v>3</v>
      </c>
      <c r="D294" s="29"/>
      <c r="E294" s="15"/>
      <c r="F294" s="24">
        <v>23.2</v>
      </c>
      <c r="G294" s="24">
        <v>22.6</v>
      </c>
      <c r="H294" s="24">
        <v>22</v>
      </c>
      <c r="I294" s="24">
        <v>21.4</v>
      </c>
      <c r="J294" s="24">
        <v>20.6</v>
      </c>
      <c r="K294" s="24">
        <v>20.9</v>
      </c>
      <c r="L294" s="24">
        <v>20.5</v>
      </c>
      <c r="M294" s="24">
        <v>23.4</v>
      </c>
      <c r="N294" s="24">
        <v>21.4</v>
      </c>
      <c r="O294" s="24">
        <v>22.9</v>
      </c>
      <c r="P294" s="24">
        <v>25</v>
      </c>
      <c r="Q294" s="24">
        <v>24.1</v>
      </c>
      <c r="R294" s="24">
        <v>21</v>
      </c>
      <c r="S294" s="24">
        <v>16.100000000000001</v>
      </c>
      <c r="T294" s="24">
        <v>13.2</v>
      </c>
      <c r="U294" s="24">
        <v>14</v>
      </c>
      <c r="V294" s="24">
        <v>19.600000000000001</v>
      </c>
      <c r="W294" s="24">
        <v>17.600000000000001</v>
      </c>
      <c r="X294" s="89">
        <v>16.600000000000001</v>
      </c>
      <c r="Y294" s="24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28"/>
    </row>
    <row r="295" spans="1:57" s="16" customFormat="1" x14ac:dyDescent="0.3">
      <c r="A295" s="5" t="str">
        <f>IF(B295=C295,B295,A294)</f>
        <v>11.1.1.a Percentuale di persone in abitazioni con problemi strutturali o problemi di umidità</v>
      </c>
      <c r="B295" s="5" t="str">
        <f t="shared" si="14"/>
        <v/>
      </c>
      <c r="C295" s="31" t="s">
        <v>4</v>
      </c>
      <c r="D295" s="31"/>
      <c r="E295" s="15"/>
      <c r="F295" s="24">
        <v>20.6</v>
      </c>
      <c r="G295" s="24">
        <v>21.4</v>
      </c>
      <c r="H295" s="24">
        <v>19.399999999999999</v>
      </c>
      <c r="I295" s="24">
        <v>18.399999999999999</v>
      </c>
      <c r="J295" s="24">
        <v>19</v>
      </c>
      <c r="K295" s="24">
        <v>19.5</v>
      </c>
      <c r="L295" s="24">
        <v>19.600000000000001</v>
      </c>
      <c r="M295" s="24">
        <v>23.4</v>
      </c>
      <c r="N295" s="24">
        <v>21.9</v>
      </c>
      <c r="O295" s="24">
        <v>23.9</v>
      </c>
      <c r="P295" s="24">
        <v>25</v>
      </c>
      <c r="Q295" s="24">
        <v>24.6</v>
      </c>
      <c r="R295" s="24">
        <v>21.8</v>
      </c>
      <c r="S295" s="24">
        <v>16.100000000000001</v>
      </c>
      <c r="T295" s="24">
        <v>15.5</v>
      </c>
      <c r="U295" s="24">
        <v>13.4</v>
      </c>
      <c r="V295" s="24">
        <v>17.899999999999999</v>
      </c>
      <c r="W295" s="24">
        <v>16.600000000000001</v>
      </c>
      <c r="X295" s="89">
        <v>16.8</v>
      </c>
      <c r="Y295" s="24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28"/>
    </row>
    <row r="296" spans="1:57" s="18" customFormat="1" x14ac:dyDescent="0.3">
      <c r="A296" s="5" t="str">
        <f>IF(B296=C296,B296,A295)</f>
        <v>11.1.1.a Percentuale di persone in abitazioni con problemi strutturali o problemi di umidità</v>
      </c>
      <c r="B296" s="5" t="str">
        <f t="shared" si="14"/>
        <v/>
      </c>
      <c r="C296" s="31" t="s">
        <v>5</v>
      </c>
      <c r="D296" s="31"/>
      <c r="E296" s="15"/>
      <c r="F296" s="24">
        <v>30.1</v>
      </c>
      <c r="G296" s="24">
        <v>28.3</v>
      </c>
      <c r="H296" s="24">
        <v>25.1</v>
      </c>
      <c r="I296" s="24">
        <v>23.5</v>
      </c>
      <c r="J296" s="24">
        <v>21.2</v>
      </c>
      <c r="K296" s="24">
        <v>23.7</v>
      </c>
      <c r="L296" s="24">
        <v>25.1</v>
      </c>
      <c r="M296" s="24">
        <v>39</v>
      </c>
      <c r="N296" s="24">
        <v>37.6</v>
      </c>
      <c r="O296" s="24">
        <v>35.9</v>
      </c>
      <c r="P296" s="24">
        <v>38.5</v>
      </c>
      <c r="Q296" s="24">
        <v>36.6</v>
      </c>
      <c r="R296" s="24">
        <v>25.1</v>
      </c>
      <c r="S296" s="24">
        <v>18.2</v>
      </c>
      <c r="T296" s="24">
        <v>14.2</v>
      </c>
      <c r="U296" s="24">
        <v>12.1</v>
      </c>
      <c r="V296" s="24">
        <v>16.899999999999999</v>
      </c>
      <c r="W296" s="24">
        <v>16.899999999999999</v>
      </c>
      <c r="X296" s="89">
        <v>26.4</v>
      </c>
      <c r="Y296" s="24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27"/>
    </row>
    <row r="297" spans="1:57" s="15" customFormat="1" x14ac:dyDescent="0.3">
      <c r="A297" s="15" t="str">
        <f>IF(B297=C297,B297,A292)</f>
        <v xml:space="preserve">11.1.1.b Percentuale di persone in abitazioni sovraffollate </v>
      </c>
      <c r="B297" s="47" t="str">
        <f t="shared" ref="B297:B332" si="16">IF(FALSE=OR(C297="Italia",C297="Centro",C297="Regione Marche"),C297,"")</f>
        <v xml:space="preserve">11.1.1.b Percentuale di persone in abitazioni sovraffollate </v>
      </c>
      <c r="C297" s="3" t="s">
        <v>87</v>
      </c>
      <c r="D297" s="3"/>
      <c r="E297" s="2" t="s">
        <v>20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44"/>
      <c r="Y297" s="2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48"/>
    </row>
    <row r="298" spans="1:57" s="15" customFormat="1" x14ac:dyDescent="0.3">
      <c r="A298" s="15" t="str">
        <f t="shared" ref="A298:A332" si="17">IF(B298=C298,B298,A297)</f>
        <v xml:space="preserve">11.1.1.b Percentuale di persone in abitazioni sovraffollate </v>
      </c>
      <c r="B298" s="47" t="str">
        <f t="shared" si="16"/>
        <v/>
      </c>
      <c r="C298" s="12" t="s">
        <v>3</v>
      </c>
      <c r="D298" s="12"/>
      <c r="E298" s="2"/>
      <c r="F298" s="4">
        <v>24.9</v>
      </c>
      <c r="G298" s="4">
        <v>24.1</v>
      </c>
      <c r="H298" s="4">
        <v>24.6</v>
      </c>
      <c r="I298" s="4">
        <v>24.2</v>
      </c>
      <c r="J298" s="4">
        <v>24.2</v>
      </c>
      <c r="K298" s="4">
        <v>23.3</v>
      </c>
      <c r="L298" s="4">
        <v>24.3</v>
      </c>
      <c r="M298" s="4">
        <v>24.5</v>
      </c>
      <c r="N298" s="4">
        <v>26.1</v>
      </c>
      <c r="O298" s="4">
        <v>27.1</v>
      </c>
      <c r="P298" s="4">
        <v>27.3</v>
      </c>
      <c r="Q298" s="4">
        <v>27.9</v>
      </c>
      <c r="R298" s="4">
        <v>27.8</v>
      </c>
      <c r="S298" s="4">
        <v>27.1</v>
      </c>
      <c r="T298" s="4">
        <v>27.8</v>
      </c>
      <c r="U298" s="4">
        <v>28.3</v>
      </c>
      <c r="V298" s="2">
        <v>26.1</v>
      </c>
      <c r="W298" s="2">
        <v>28</v>
      </c>
      <c r="X298" s="44">
        <v>25.1</v>
      </c>
      <c r="Y298" s="2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48"/>
    </row>
    <row r="299" spans="1:57" s="15" customFormat="1" x14ac:dyDescent="0.3">
      <c r="A299" s="15" t="str">
        <f t="shared" si="17"/>
        <v xml:space="preserve">11.1.1.b Percentuale di persone in abitazioni sovraffollate </v>
      </c>
      <c r="B299" s="47" t="str">
        <f t="shared" si="16"/>
        <v/>
      </c>
      <c r="C299" s="12" t="s">
        <v>4</v>
      </c>
      <c r="D299" s="12"/>
      <c r="E299" s="2"/>
      <c r="F299" s="4">
        <v>22.1</v>
      </c>
      <c r="G299" s="4">
        <v>22.6</v>
      </c>
      <c r="H299" s="4">
        <v>21.4</v>
      </c>
      <c r="I299" s="4">
        <v>22</v>
      </c>
      <c r="J299" s="4">
        <v>22.1</v>
      </c>
      <c r="K299" s="4">
        <v>21.8</v>
      </c>
      <c r="L299" s="4">
        <v>23.7</v>
      </c>
      <c r="M299" s="4">
        <v>24.8</v>
      </c>
      <c r="N299" s="4">
        <v>24.9</v>
      </c>
      <c r="O299" s="4">
        <v>28.7</v>
      </c>
      <c r="P299" s="4">
        <v>28.8</v>
      </c>
      <c r="Q299" s="4">
        <v>27.8</v>
      </c>
      <c r="R299" s="4">
        <v>28.1</v>
      </c>
      <c r="S299" s="4">
        <v>29.9</v>
      </c>
      <c r="T299" s="4">
        <v>31.4</v>
      </c>
      <c r="U299" s="4">
        <v>32.200000000000003</v>
      </c>
      <c r="V299" s="2">
        <v>29.3</v>
      </c>
      <c r="W299" s="2">
        <v>29.4</v>
      </c>
      <c r="X299" s="44">
        <v>26.5</v>
      </c>
      <c r="Y299" s="2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48"/>
    </row>
    <row r="300" spans="1:57" s="15" customFormat="1" x14ac:dyDescent="0.3">
      <c r="A300" s="15" t="str">
        <f t="shared" si="17"/>
        <v xml:space="preserve">11.1.1.b Percentuale di persone in abitazioni sovraffollate </v>
      </c>
      <c r="B300" s="47" t="str">
        <f t="shared" si="16"/>
        <v/>
      </c>
      <c r="C300" s="12" t="s">
        <v>5</v>
      </c>
      <c r="D300" s="12"/>
      <c r="E300" s="2"/>
      <c r="F300" s="4">
        <v>17.8</v>
      </c>
      <c r="G300" s="4">
        <v>19</v>
      </c>
      <c r="H300" s="4">
        <v>15.7</v>
      </c>
      <c r="I300" s="4">
        <v>17.399999999999999</v>
      </c>
      <c r="J300" s="4">
        <v>15.7</v>
      </c>
      <c r="K300" s="4">
        <v>16.899999999999999</v>
      </c>
      <c r="L300" s="4">
        <v>20</v>
      </c>
      <c r="M300" s="4">
        <v>18.399999999999999</v>
      </c>
      <c r="N300" s="4">
        <v>24.3</v>
      </c>
      <c r="O300" s="4">
        <v>27.4</v>
      </c>
      <c r="P300" s="4">
        <v>32.9</v>
      </c>
      <c r="Q300" s="4">
        <v>30.2</v>
      </c>
      <c r="R300" s="4">
        <v>29.6</v>
      </c>
      <c r="S300" s="4">
        <v>36.1</v>
      </c>
      <c r="T300" s="4">
        <v>41.2</v>
      </c>
      <c r="U300" s="4">
        <v>42.4</v>
      </c>
      <c r="V300" s="2">
        <v>33.4</v>
      </c>
      <c r="W300" s="2">
        <v>32.799999999999997</v>
      </c>
      <c r="X300" s="44">
        <v>31.8</v>
      </c>
      <c r="Y300" s="2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48"/>
    </row>
    <row r="301" spans="1:57" s="20" customFormat="1" x14ac:dyDescent="0.3">
      <c r="A301" s="7"/>
      <c r="B301" s="7" t="str">
        <f t="shared" si="16"/>
        <v xml:space="preserve">11.1.1.c Grave deprivazione abitativa </v>
      </c>
      <c r="C301" s="21" t="s">
        <v>197</v>
      </c>
      <c r="D301" s="29"/>
      <c r="E301" s="15" t="s">
        <v>20</v>
      </c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15"/>
      <c r="W301" s="15"/>
      <c r="X301" s="47"/>
      <c r="Y301" s="15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54"/>
    </row>
    <row r="302" spans="1:57" s="20" customFormat="1" x14ac:dyDescent="0.3">
      <c r="A302" s="7"/>
      <c r="B302" s="7"/>
      <c r="C302" s="29" t="s">
        <v>3</v>
      </c>
      <c r="D302" s="29"/>
      <c r="E302" s="15"/>
      <c r="F302" s="24">
        <v>8.8000000000000007</v>
      </c>
      <c r="G302" s="24">
        <v>8</v>
      </c>
      <c r="H302" s="24">
        <v>8.1</v>
      </c>
      <c r="I302" s="24">
        <v>7.5</v>
      </c>
      <c r="J302" s="24">
        <v>7.2</v>
      </c>
      <c r="K302" s="24">
        <v>7.5</v>
      </c>
      <c r="L302" s="24">
        <v>7</v>
      </c>
      <c r="M302" s="24">
        <v>8.6999999999999993</v>
      </c>
      <c r="N302" s="24">
        <v>8.4</v>
      </c>
      <c r="O302" s="24">
        <v>8.8000000000000007</v>
      </c>
      <c r="P302" s="24">
        <v>9.5</v>
      </c>
      <c r="Q302" s="24">
        <v>9.6</v>
      </c>
      <c r="R302" s="24">
        <v>7.6</v>
      </c>
      <c r="S302" s="24">
        <v>5.5</v>
      </c>
      <c r="T302" s="24">
        <v>5</v>
      </c>
      <c r="U302" s="24">
        <v>5</v>
      </c>
      <c r="V302" s="24">
        <v>6.1</v>
      </c>
      <c r="W302" s="24">
        <v>5.9</v>
      </c>
      <c r="X302" s="89">
        <v>5.2</v>
      </c>
      <c r="Y302" s="24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54"/>
    </row>
    <row r="303" spans="1:57" s="20" customFormat="1" x14ac:dyDescent="0.3">
      <c r="A303" s="7"/>
      <c r="B303" s="7"/>
      <c r="C303" s="29" t="s">
        <v>4</v>
      </c>
      <c r="D303" s="29"/>
      <c r="E303" s="15"/>
      <c r="F303" s="24">
        <v>7.3</v>
      </c>
      <c r="G303" s="24">
        <v>7.1</v>
      </c>
      <c r="H303" s="24">
        <v>6.9</v>
      </c>
      <c r="I303" s="24">
        <v>6.7</v>
      </c>
      <c r="J303" s="24">
        <v>6.3</v>
      </c>
      <c r="K303" s="24">
        <v>7.5</v>
      </c>
      <c r="L303" s="24">
        <v>6.4</v>
      </c>
      <c r="M303" s="24">
        <v>9.3000000000000007</v>
      </c>
      <c r="N303" s="24">
        <v>8</v>
      </c>
      <c r="O303" s="24">
        <v>9</v>
      </c>
      <c r="P303" s="24">
        <v>9.6999999999999993</v>
      </c>
      <c r="Q303" s="24">
        <v>8.9</v>
      </c>
      <c r="R303" s="24">
        <v>6.8</v>
      </c>
      <c r="S303" s="24">
        <v>5.0999999999999996</v>
      </c>
      <c r="T303" s="24">
        <v>5.7</v>
      </c>
      <c r="U303" s="24">
        <v>5.0999999999999996</v>
      </c>
      <c r="V303" s="24">
        <v>6.5</v>
      </c>
      <c r="W303" s="24">
        <v>6.4</v>
      </c>
      <c r="X303" s="89">
        <v>4.5</v>
      </c>
      <c r="Y303" s="24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54"/>
    </row>
    <row r="304" spans="1:57" s="20" customFormat="1" x14ac:dyDescent="0.3">
      <c r="A304" s="7"/>
      <c r="B304" s="7"/>
      <c r="C304" s="29" t="s">
        <v>5</v>
      </c>
      <c r="D304" s="29"/>
      <c r="E304" s="15"/>
      <c r="F304" s="24">
        <v>7.9</v>
      </c>
      <c r="G304" s="24">
        <v>7.7</v>
      </c>
      <c r="H304" s="24">
        <v>5.5</v>
      </c>
      <c r="I304" s="24">
        <v>5.7</v>
      </c>
      <c r="J304" s="24">
        <v>3.8</v>
      </c>
      <c r="K304" s="24">
        <v>6.1</v>
      </c>
      <c r="L304" s="24">
        <v>8.3000000000000007</v>
      </c>
      <c r="M304" s="24">
        <v>10.8</v>
      </c>
      <c r="N304" s="24">
        <v>12.1</v>
      </c>
      <c r="O304" s="24">
        <v>13</v>
      </c>
      <c r="P304" s="24">
        <v>15.7</v>
      </c>
      <c r="Q304" s="24">
        <v>12.1</v>
      </c>
      <c r="R304" s="24">
        <v>8.8000000000000007</v>
      </c>
      <c r="S304" s="24">
        <v>6.9</v>
      </c>
      <c r="T304" s="24">
        <v>5.2</v>
      </c>
      <c r="U304" s="24">
        <v>5.6</v>
      </c>
      <c r="V304" s="24">
        <v>5.2</v>
      </c>
      <c r="W304" s="24">
        <v>5.8</v>
      </c>
      <c r="X304" s="89">
        <v>5.5</v>
      </c>
      <c r="Y304" s="24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54"/>
    </row>
    <row r="305" spans="1:57" s="20" customFormat="1" ht="28.8" x14ac:dyDescent="0.3">
      <c r="A305" s="5" t="str">
        <f>IF(B305=C305,B305,A300)</f>
        <v xml:space="preserve">11.2.1.a Famiglie che dichiarano difficoltà di collegamento con mezzi 
pubblici nella zona in cui risiedono </v>
      </c>
      <c r="B305" s="5" t="str">
        <f t="shared" si="16"/>
        <v xml:space="preserve">11.2.1.a Famiglie che dichiarano difficoltà di collegamento con mezzi 
pubblici nella zona in cui risiedono </v>
      </c>
      <c r="C305" s="3" t="s">
        <v>17</v>
      </c>
      <c r="D305" s="3"/>
      <c r="E305" s="12" t="s">
        <v>11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44"/>
      <c r="Y305" s="2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54"/>
    </row>
    <row r="306" spans="1:57" s="15" customFormat="1" x14ac:dyDescent="0.3">
      <c r="A306" s="5" t="str">
        <f t="shared" si="17"/>
        <v xml:space="preserve">11.2.1.a Famiglie che dichiarano difficoltà di collegamento con mezzi 
pubblici nella zona in cui risiedono </v>
      </c>
      <c r="B306" s="5" t="str">
        <f t="shared" si="16"/>
        <v/>
      </c>
      <c r="C306" s="12" t="s">
        <v>3</v>
      </c>
      <c r="D306" s="12"/>
      <c r="E306" s="2"/>
      <c r="F306" s="2"/>
      <c r="G306" s="2"/>
      <c r="H306" s="2"/>
      <c r="I306" s="2"/>
      <c r="J306" s="2"/>
      <c r="K306" s="2"/>
      <c r="L306" s="4">
        <v>29.5</v>
      </c>
      <c r="M306" s="4">
        <v>28.6</v>
      </c>
      <c r="N306" s="4">
        <v>28.8</v>
      </c>
      <c r="O306" s="4">
        <v>31.3</v>
      </c>
      <c r="P306" s="4">
        <v>30.7</v>
      </c>
      <c r="Q306" s="4">
        <v>30.5</v>
      </c>
      <c r="R306" s="4">
        <v>32.9</v>
      </c>
      <c r="S306" s="4">
        <v>33.299999999999997</v>
      </c>
      <c r="T306" s="4">
        <v>32.4</v>
      </c>
      <c r="U306" s="4">
        <v>33.5</v>
      </c>
      <c r="V306" s="4">
        <v>30.2</v>
      </c>
      <c r="W306" s="2">
        <v>30.6</v>
      </c>
      <c r="X306" s="44">
        <v>30.7</v>
      </c>
      <c r="Y306" s="2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48"/>
    </row>
    <row r="307" spans="1:57" s="15" customFormat="1" x14ac:dyDescent="0.3">
      <c r="A307" s="5" t="str">
        <f t="shared" si="17"/>
        <v xml:space="preserve">11.2.1.a Famiglie che dichiarano difficoltà di collegamento con mezzi 
pubblici nella zona in cui risiedono </v>
      </c>
      <c r="B307" s="5" t="str">
        <f t="shared" si="16"/>
        <v/>
      </c>
      <c r="C307" s="12" t="s">
        <v>4</v>
      </c>
      <c r="D307" s="12"/>
      <c r="E307" s="2"/>
      <c r="F307" s="2"/>
      <c r="G307" s="2"/>
      <c r="H307" s="2"/>
      <c r="I307" s="2"/>
      <c r="J307" s="2"/>
      <c r="K307" s="2"/>
      <c r="L307" s="4">
        <v>30.3</v>
      </c>
      <c r="M307" s="4">
        <v>31.3</v>
      </c>
      <c r="N307" s="4">
        <v>29.2</v>
      </c>
      <c r="O307" s="4">
        <v>30.7</v>
      </c>
      <c r="P307" s="4">
        <v>30.7</v>
      </c>
      <c r="Q307" s="4">
        <v>31.8</v>
      </c>
      <c r="R307" s="4">
        <v>34.1</v>
      </c>
      <c r="S307" s="4">
        <v>33.1</v>
      </c>
      <c r="T307" s="4">
        <v>32.799999999999997</v>
      </c>
      <c r="U307" s="4">
        <v>33.1</v>
      </c>
      <c r="V307" s="4">
        <v>30.5</v>
      </c>
      <c r="W307" s="2">
        <v>31.5</v>
      </c>
      <c r="X307" s="44">
        <v>29.1</v>
      </c>
      <c r="Y307" s="2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48"/>
    </row>
    <row r="308" spans="1:57" s="15" customFormat="1" x14ac:dyDescent="0.3">
      <c r="A308" s="5" t="str">
        <f t="shared" si="17"/>
        <v xml:space="preserve">11.2.1.a Famiglie che dichiarano difficoltà di collegamento con mezzi 
pubblici nella zona in cui risiedono </v>
      </c>
      <c r="B308" s="5" t="str">
        <f t="shared" si="16"/>
        <v/>
      </c>
      <c r="C308" s="12" t="s">
        <v>5</v>
      </c>
      <c r="D308" s="12"/>
      <c r="E308" s="2"/>
      <c r="F308" s="2"/>
      <c r="G308" s="2"/>
      <c r="H308" s="2"/>
      <c r="I308" s="2"/>
      <c r="J308" s="2"/>
      <c r="K308" s="2"/>
      <c r="L308" s="4">
        <v>24.9</v>
      </c>
      <c r="M308" s="4">
        <v>27.2</v>
      </c>
      <c r="N308" s="4">
        <v>22.2</v>
      </c>
      <c r="O308" s="4">
        <v>30.2</v>
      </c>
      <c r="P308" s="4">
        <v>25.7</v>
      </c>
      <c r="Q308" s="4">
        <v>23.8</v>
      </c>
      <c r="R308" s="4">
        <v>27.9</v>
      </c>
      <c r="S308" s="4">
        <v>27.9</v>
      </c>
      <c r="T308" s="4">
        <v>28.4</v>
      </c>
      <c r="U308" s="4">
        <v>31.2</v>
      </c>
      <c r="V308" s="4">
        <v>29.1</v>
      </c>
      <c r="W308" s="2">
        <v>28.5</v>
      </c>
      <c r="X308" s="44">
        <v>26.9</v>
      </c>
      <c r="Y308" s="2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48"/>
    </row>
    <row r="309" spans="1:57" s="5" customFormat="1" ht="28.8" x14ac:dyDescent="0.3">
      <c r="A309" s="5" t="str">
        <f t="shared" si="17"/>
        <v>11.2.1.b Occupati che si recano abitualmente sul luogo di lavoro solo con mezzi privati</v>
      </c>
      <c r="B309" s="5" t="str">
        <f t="shared" si="16"/>
        <v>11.2.1.b Occupati che si recano abitualmente sul luogo di lavoro solo con mezzi privati</v>
      </c>
      <c r="C309" s="21" t="s">
        <v>111</v>
      </c>
      <c r="D309" s="21"/>
      <c r="E309" s="15" t="s">
        <v>11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47"/>
      <c r="Y309" s="15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</row>
    <row r="310" spans="1:57" s="5" customFormat="1" x14ac:dyDescent="0.3">
      <c r="A310" s="5" t="str">
        <f t="shared" si="17"/>
        <v>11.2.1.b Occupati che si recano abitualmente sul luogo di lavoro solo con mezzi privati</v>
      </c>
      <c r="B310" s="5" t="str">
        <f t="shared" si="16"/>
        <v/>
      </c>
      <c r="C310" s="29" t="s">
        <v>3</v>
      </c>
      <c r="D310" s="29"/>
      <c r="E310" s="15"/>
      <c r="F310" s="15"/>
      <c r="G310" s="15"/>
      <c r="H310" s="15"/>
      <c r="I310" s="15"/>
      <c r="J310" s="15"/>
      <c r="K310" s="24">
        <v>73.3</v>
      </c>
      <c r="L310" s="24">
        <v>74.2</v>
      </c>
      <c r="M310" s="24">
        <v>74.099999999999994</v>
      </c>
      <c r="N310" s="24">
        <v>73.099999999999994</v>
      </c>
      <c r="O310" s="24">
        <v>71.900000000000006</v>
      </c>
      <c r="P310" s="24">
        <v>72.2</v>
      </c>
      <c r="Q310" s="24">
        <v>72.400000000000006</v>
      </c>
      <c r="R310" s="24">
        <v>72.2</v>
      </c>
      <c r="S310" s="24">
        <v>71.8</v>
      </c>
      <c r="T310" s="24">
        <v>71</v>
      </c>
      <c r="U310" s="24">
        <v>74.2</v>
      </c>
      <c r="V310" s="24">
        <v>75</v>
      </c>
      <c r="W310" s="15">
        <v>76.2</v>
      </c>
      <c r="X310" s="47">
        <v>76</v>
      </c>
      <c r="Y310" s="15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</row>
    <row r="311" spans="1:57" s="5" customFormat="1" x14ac:dyDescent="0.3">
      <c r="A311" s="5" t="str">
        <f t="shared" si="17"/>
        <v>11.2.1.b Occupati che si recano abitualmente sul luogo di lavoro solo con mezzi privati</v>
      </c>
      <c r="B311" s="5" t="str">
        <f t="shared" si="16"/>
        <v/>
      </c>
      <c r="C311" s="29" t="s">
        <v>4</v>
      </c>
      <c r="D311" s="29"/>
      <c r="E311" s="15"/>
      <c r="F311" s="15"/>
      <c r="G311" s="15"/>
      <c r="H311" s="15"/>
      <c r="I311" s="15"/>
      <c r="J311" s="15"/>
      <c r="K311" s="24">
        <v>75.3</v>
      </c>
      <c r="L311" s="24">
        <v>74.099999999999994</v>
      </c>
      <c r="M311" s="24">
        <v>75.599999999999994</v>
      </c>
      <c r="N311" s="24">
        <v>74.099999999999994</v>
      </c>
      <c r="O311" s="24">
        <v>72.099999999999994</v>
      </c>
      <c r="P311" s="24">
        <v>72.8</v>
      </c>
      <c r="Q311" s="24">
        <v>71.5</v>
      </c>
      <c r="R311" s="24">
        <v>72</v>
      </c>
      <c r="S311" s="24">
        <v>72</v>
      </c>
      <c r="T311" s="24">
        <v>71</v>
      </c>
      <c r="U311" s="24">
        <v>72.900000000000006</v>
      </c>
      <c r="V311" s="24">
        <v>75.400000000000006</v>
      </c>
      <c r="W311" s="15">
        <v>76.5</v>
      </c>
      <c r="X311" s="47">
        <v>75</v>
      </c>
      <c r="Y311" s="15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</row>
    <row r="312" spans="1:57" s="5" customFormat="1" x14ac:dyDescent="0.3">
      <c r="A312" s="5" t="str">
        <f t="shared" si="17"/>
        <v>11.2.1.b Occupati che si recano abitualmente sul luogo di lavoro solo con mezzi privati</v>
      </c>
      <c r="B312" s="5" t="str">
        <f t="shared" si="16"/>
        <v/>
      </c>
      <c r="C312" s="29" t="s">
        <v>5</v>
      </c>
      <c r="D312" s="29"/>
      <c r="E312" s="15"/>
      <c r="F312" s="15"/>
      <c r="G312" s="15"/>
      <c r="H312" s="15"/>
      <c r="I312" s="15"/>
      <c r="J312" s="15"/>
      <c r="K312" s="24">
        <v>78</v>
      </c>
      <c r="L312" s="24">
        <v>81</v>
      </c>
      <c r="M312" s="24">
        <v>83.2</v>
      </c>
      <c r="N312" s="24">
        <v>82.7</v>
      </c>
      <c r="O312" s="24">
        <v>80.3</v>
      </c>
      <c r="P312" s="24">
        <v>80.599999999999994</v>
      </c>
      <c r="Q312" s="24">
        <v>82.1</v>
      </c>
      <c r="R312" s="24">
        <v>80.900000000000006</v>
      </c>
      <c r="S312" s="24">
        <v>82.6</v>
      </c>
      <c r="T312" s="24">
        <v>80.8</v>
      </c>
      <c r="U312" s="24">
        <v>82.1</v>
      </c>
      <c r="V312" s="24">
        <v>84.2</v>
      </c>
      <c r="W312" s="15">
        <v>85.1</v>
      </c>
      <c r="X312" s="47">
        <v>83.8</v>
      </c>
      <c r="Y312" s="15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</row>
    <row r="313" spans="1:57" s="16" customFormat="1" ht="28.8" x14ac:dyDescent="0.3">
      <c r="A313" s="5" t="str">
        <f t="shared" si="17"/>
        <v xml:space="preserve">11.2.1.c Studenti che si spostano abitualmente per raggiungere il luogo 
di studio solo con mezzi pubblici </v>
      </c>
      <c r="B313" s="5" t="str">
        <f t="shared" si="16"/>
        <v xml:space="preserve">11.2.1.c Studenti che si spostano abitualmente per raggiungere il luogo 
di studio solo con mezzi pubblici </v>
      </c>
      <c r="C313" s="63" t="s">
        <v>18</v>
      </c>
      <c r="D313" s="63"/>
      <c r="E313" s="10" t="s">
        <v>11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86"/>
      <c r="Y313" s="10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28"/>
    </row>
    <row r="314" spans="1:57" s="16" customFormat="1" x14ac:dyDescent="0.3">
      <c r="A314" s="5" t="str">
        <f t="shared" si="17"/>
        <v xml:space="preserve">11.2.1.c Studenti che si spostano abitualmente per raggiungere il luogo 
di studio solo con mezzi pubblici </v>
      </c>
      <c r="B314" s="5" t="str">
        <f t="shared" si="16"/>
        <v/>
      </c>
      <c r="C314" s="41" t="s">
        <v>3</v>
      </c>
      <c r="D314" s="41"/>
      <c r="E314" s="10"/>
      <c r="F314" s="10"/>
      <c r="G314" s="10"/>
      <c r="H314" s="10"/>
      <c r="I314" s="10"/>
      <c r="J314" s="10"/>
      <c r="K314" s="10">
        <v>27.8</v>
      </c>
      <c r="L314" s="10">
        <v>27.9</v>
      </c>
      <c r="M314" s="10">
        <v>28.6</v>
      </c>
      <c r="N314" s="10">
        <v>28.5</v>
      </c>
      <c r="O314" s="10">
        <v>27.9</v>
      </c>
      <c r="P314" s="10">
        <v>27.9</v>
      </c>
      <c r="Q314" s="10">
        <v>27.2</v>
      </c>
      <c r="R314" s="10">
        <v>27.8</v>
      </c>
      <c r="S314" s="10">
        <v>27.1</v>
      </c>
      <c r="T314" s="10">
        <v>26.5</v>
      </c>
      <c r="U314" s="10">
        <v>28.5</v>
      </c>
      <c r="V314" s="42">
        <v>26.8</v>
      </c>
      <c r="W314" s="10">
        <v>21.5</v>
      </c>
      <c r="X314" s="86">
        <v>25.1</v>
      </c>
      <c r="Y314" s="10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28"/>
    </row>
    <row r="315" spans="1:57" s="16" customFormat="1" x14ac:dyDescent="0.3">
      <c r="A315" s="5" t="str">
        <f t="shared" si="17"/>
        <v xml:space="preserve">11.2.1.c Studenti che si spostano abitualmente per raggiungere il luogo 
di studio solo con mezzi pubblici </v>
      </c>
      <c r="B315" s="5" t="str">
        <f t="shared" si="16"/>
        <v/>
      </c>
      <c r="C315" s="41" t="s">
        <v>4</v>
      </c>
      <c r="D315" s="41"/>
      <c r="E315" s="10"/>
      <c r="F315" s="10"/>
      <c r="G315" s="10"/>
      <c r="H315" s="10"/>
      <c r="I315" s="10"/>
      <c r="J315" s="10"/>
      <c r="K315" s="10">
        <v>29.3</v>
      </c>
      <c r="L315" s="10">
        <v>31.3</v>
      </c>
      <c r="M315" s="10">
        <v>28.1</v>
      </c>
      <c r="N315" s="10">
        <v>29.9</v>
      </c>
      <c r="O315" s="10">
        <v>29.6</v>
      </c>
      <c r="P315" s="10">
        <v>31.3</v>
      </c>
      <c r="Q315" s="10">
        <v>25.6</v>
      </c>
      <c r="R315" s="10">
        <v>28.9</v>
      </c>
      <c r="S315" s="10">
        <v>27.5</v>
      </c>
      <c r="T315" s="10">
        <v>27.6</v>
      </c>
      <c r="U315" s="10">
        <v>29</v>
      </c>
      <c r="V315" s="42">
        <v>28.4</v>
      </c>
      <c r="W315" s="10">
        <v>20.8</v>
      </c>
      <c r="X315" s="86">
        <v>25.4</v>
      </c>
      <c r="Y315" s="10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28"/>
    </row>
    <row r="316" spans="1:57" s="18" customFormat="1" x14ac:dyDescent="0.3">
      <c r="A316" s="5" t="str">
        <f t="shared" si="17"/>
        <v xml:space="preserve">11.2.1.c Studenti che si spostano abitualmente per raggiungere il luogo 
di studio solo con mezzi pubblici </v>
      </c>
      <c r="B316" s="5" t="str">
        <f t="shared" si="16"/>
        <v/>
      </c>
      <c r="C316" s="41" t="s">
        <v>5</v>
      </c>
      <c r="D316" s="41"/>
      <c r="E316" s="10"/>
      <c r="F316" s="10"/>
      <c r="G316" s="10"/>
      <c r="H316" s="10"/>
      <c r="I316" s="10"/>
      <c r="J316" s="10"/>
      <c r="K316" s="10">
        <v>37.700000000000003</v>
      </c>
      <c r="L316" s="10">
        <v>34.6</v>
      </c>
      <c r="M316" s="10">
        <v>35.9</v>
      </c>
      <c r="N316" s="10">
        <v>35.4</v>
      </c>
      <c r="O316" s="10">
        <v>35.4</v>
      </c>
      <c r="P316" s="10">
        <v>35.1</v>
      </c>
      <c r="Q316" s="10">
        <v>28.4</v>
      </c>
      <c r="R316" s="10">
        <v>32.799999999999997</v>
      </c>
      <c r="S316" s="10">
        <v>30.5</v>
      </c>
      <c r="T316" s="10">
        <v>27.4</v>
      </c>
      <c r="U316" s="10">
        <v>25.8</v>
      </c>
      <c r="V316" s="42">
        <v>31.8</v>
      </c>
      <c r="W316" s="10">
        <v>24.1</v>
      </c>
      <c r="X316" s="86">
        <v>30.2</v>
      </c>
      <c r="Y316" s="10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27"/>
    </row>
    <row r="317" spans="1:57" s="15" customFormat="1" ht="28.8" x14ac:dyDescent="0.3">
      <c r="A317" s="15" t="str">
        <f t="shared" si="17"/>
        <v>11.3.1.b Abusivismo edilizio</v>
      </c>
      <c r="B317" s="47" t="str">
        <f t="shared" si="16"/>
        <v>11.3.1.b Abusivismo edilizio</v>
      </c>
      <c r="C317" s="21" t="s">
        <v>28</v>
      </c>
      <c r="D317" s="21"/>
      <c r="E317" s="29" t="s">
        <v>88</v>
      </c>
      <c r="X317" s="4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48"/>
    </row>
    <row r="318" spans="1:57" s="15" customFormat="1" x14ac:dyDescent="0.3">
      <c r="A318" s="15" t="str">
        <f t="shared" si="17"/>
        <v>11.3.1.b Abusivismo edilizio</v>
      </c>
      <c r="B318" s="47" t="str">
        <f t="shared" si="16"/>
        <v/>
      </c>
      <c r="C318" s="29" t="s">
        <v>3</v>
      </c>
      <c r="D318" s="29"/>
      <c r="F318" s="24">
        <v>13</v>
      </c>
      <c r="G318" s="24">
        <v>11.9</v>
      </c>
      <c r="H318" s="24">
        <v>9.9</v>
      </c>
      <c r="I318" s="24">
        <v>9</v>
      </c>
      <c r="J318" s="24">
        <v>9.4</v>
      </c>
      <c r="K318" s="24">
        <v>10.5</v>
      </c>
      <c r="L318" s="24">
        <v>12.2</v>
      </c>
      <c r="M318" s="24">
        <v>13.9</v>
      </c>
      <c r="N318" s="24">
        <v>14.2</v>
      </c>
      <c r="O318" s="24">
        <v>15.2</v>
      </c>
      <c r="P318" s="24">
        <v>17.600000000000001</v>
      </c>
      <c r="Q318" s="24">
        <v>19.899999999999999</v>
      </c>
      <c r="R318" s="24">
        <v>19.600000000000001</v>
      </c>
      <c r="S318" s="24">
        <v>19.899999999999999</v>
      </c>
      <c r="T318" s="24">
        <v>18.899999999999999</v>
      </c>
      <c r="U318" s="24">
        <v>17.899999999999999</v>
      </c>
      <c r="V318" s="24">
        <v>17.100000000000001</v>
      </c>
      <c r="W318" s="15">
        <v>15</v>
      </c>
      <c r="X318" s="47">
        <v>15.1</v>
      </c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48"/>
    </row>
    <row r="319" spans="1:57" s="15" customFormat="1" x14ac:dyDescent="0.3">
      <c r="A319" s="15" t="str">
        <f t="shared" si="17"/>
        <v>11.3.1.b Abusivismo edilizio</v>
      </c>
      <c r="B319" s="47" t="str">
        <f t="shared" si="16"/>
        <v/>
      </c>
      <c r="C319" s="29" t="s">
        <v>4</v>
      </c>
      <c r="D319" s="29"/>
      <c r="F319" s="24">
        <v>10.1</v>
      </c>
      <c r="G319" s="24">
        <v>9.3000000000000007</v>
      </c>
      <c r="H319" s="24">
        <v>7.6</v>
      </c>
      <c r="I319" s="24">
        <v>7</v>
      </c>
      <c r="J319" s="24">
        <v>6.5</v>
      </c>
      <c r="K319" s="24">
        <v>7.5</v>
      </c>
      <c r="L319" s="24">
        <v>8.1</v>
      </c>
      <c r="M319" s="24">
        <v>9.6999999999999993</v>
      </c>
      <c r="N319" s="24">
        <v>10.8</v>
      </c>
      <c r="O319" s="24">
        <v>13.1</v>
      </c>
      <c r="P319" s="24">
        <v>16.7</v>
      </c>
      <c r="Q319" s="24">
        <v>19</v>
      </c>
      <c r="R319" s="24">
        <v>19.2</v>
      </c>
      <c r="S319" s="24">
        <v>21.4</v>
      </c>
      <c r="T319" s="24">
        <v>19.100000000000001</v>
      </c>
      <c r="U319" s="24">
        <v>17.7</v>
      </c>
      <c r="V319" s="24">
        <v>16.7</v>
      </c>
      <c r="W319" s="15">
        <v>14.1</v>
      </c>
      <c r="X319" s="47">
        <v>14.7</v>
      </c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48"/>
    </row>
    <row r="320" spans="1:57" s="15" customFormat="1" x14ac:dyDescent="0.3">
      <c r="A320" s="15" t="str">
        <f t="shared" si="17"/>
        <v>11.3.1.b Abusivismo edilizio</v>
      </c>
      <c r="B320" s="47" t="str">
        <f t="shared" si="16"/>
        <v/>
      </c>
      <c r="C320" s="29" t="s">
        <v>5</v>
      </c>
      <c r="D320" s="29"/>
      <c r="F320" s="24">
        <v>8.4</v>
      </c>
      <c r="G320" s="24">
        <v>8</v>
      </c>
      <c r="H320" s="24">
        <v>5.7</v>
      </c>
      <c r="I320" s="24">
        <v>5.6</v>
      </c>
      <c r="J320" s="24">
        <v>5.8</v>
      </c>
      <c r="K320" s="24">
        <v>5.8</v>
      </c>
      <c r="L320" s="24">
        <v>6.2</v>
      </c>
      <c r="M320" s="24">
        <v>8.1</v>
      </c>
      <c r="N320" s="24">
        <v>9.6999999999999993</v>
      </c>
      <c r="O320" s="24">
        <v>13.6</v>
      </c>
      <c r="P320" s="24">
        <v>16</v>
      </c>
      <c r="Q320" s="24">
        <v>18</v>
      </c>
      <c r="R320" s="24">
        <v>16.5</v>
      </c>
      <c r="S320" s="24">
        <v>18.100000000000001</v>
      </c>
      <c r="T320" s="24">
        <v>18.399999999999999</v>
      </c>
      <c r="U320" s="24">
        <v>16.2</v>
      </c>
      <c r="V320" s="24">
        <v>15</v>
      </c>
      <c r="W320" s="15">
        <v>10.1</v>
      </c>
      <c r="X320" s="47">
        <v>10.9</v>
      </c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48"/>
    </row>
    <row r="321" spans="1:57" s="81" customFormat="1" x14ac:dyDescent="0.3">
      <c r="A321" s="5" t="str">
        <f t="shared" si="17"/>
        <v>11.5.1.c  - 13.1.1.c Popolazione esposta al rischio di alluvioni</v>
      </c>
      <c r="B321" s="5" t="str">
        <f t="shared" si="16"/>
        <v>11.5.1.c  - 13.1.1.c Popolazione esposta al rischio di alluvioni</v>
      </c>
      <c r="C321" s="3" t="s">
        <v>7</v>
      </c>
      <c r="D321" s="3"/>
      <c r="E321" s="118" t="s">
        <v>11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22"/>
      <c r="R321" s="122"/>
      <c r="S321" s="122"/>
      <c r="T321" s="2"/>
      <c r="U321" s="2"/>
      <c r="V321" s="2"/>
      <c r="W321" s="2"/>
      <c r="X321" s="44"/>
      <c r="Y321" s="2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80"/>
    </row>
    <row r="322" spans="1:57" s="16" customFormat="1" x14ac:dyDescent="0.3">
      <c r="A322" s="5" t="str">
        <f t="shared" si="17"/>
        <v>11.5.1.c  - 13.1.1.c Popolazione esposta al rischio di alluvioni</v>
      </c>
      <c r="B322" s="5" t="str">
        <f t="shared" si="16"/>
        <v/>
      </c>
      <c r="C322" s="12" t="s">
        <v>3</v>
      </c>
      <c r="D322" s="1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23">
        <v>10</v>
      </c>
      <c r="R322" s="123"/>
      <c r="S322" s="123">
        <v>10.4</v>
      </c>
      <c r="T322" s="2"/>
      <c r="U322" s="2"/>
      <c r="V322" s="124">
        <v>11.5</v>
      </c>
      <c r="W322" s="2"/>
      <c r="X322" s="44"/>
      <c r="Y322" s="2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28"/>
    </row>
    <row r="323" spans="1:57" s="16" customFormat="1" x14ac:dyDescent="0.3">
      <c r="A323" s="5" t="str">
        <f t="shared" si="17"/>
        <v>11.5.1.c  - 13.1.1.c Popolazione esposta al rischio di alluvioni</v>
      </c>
      <c r="B323" s="5" t="str">
        <f t="shared" si="16"/>
        <v/>
      </c>
      <c r="C323" s="12" t="s">
        <v>4</v>
      </c>
      <c r="D323" s="1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23">
        <v>10.199999999999999</v>
      </c>
      <c r="R323" s="123"/>
      <c r="S323" s="123">
        <v>10.9</v>
      </c>
      <c r="T323" s="2"/>
      <c r="U323" s="2"/>
      <c r="V323" s="125">
        <v>10.8</v>
      </c>
      <c r="W323" s="2"/>
      <c r="X323" s="44"/>
      <c r="Y323" s="2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28"/>
    </row>
    <row r="324" spans="1:57" s="16" customFormat="1" x14ac:dyDescent="0.3">
      <c r="A324" s="5" t="str">
        <f t="shared" si="17"/>
        <v>11.5.1.c  - 13.1.1.c Popolazione esposta al rischio di alluvioni</v>
      </c>
      <c r="B324" s="5" t="str">
        <f t="shared" si="16"/>
        <v/>
      </c>
      <c r="C324" s="12" t="s">
        <v>5</v>
      </c>
      <c r="D324" s="1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23">
        <v>3.4</v>
      </c>
      <c r="R324" s="123"/>
      <c r="S324" s="123">
        <v>4.3</v>
      </c>
      <c r="T324" s="2"/>
      <c r="U324" s="2"/>
      <c r="V324" s="2">
        <v>5.2</v>
      </c>
      <c r="W324" s="2"/>
      <c r="X324" s="44"/>
      <c r="Y324" s="2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28"/>
    </row>
    <row r="325" spans="1:57" s="16" customFormat="1" x14ac:dyDescent="0.3">
      <c r="A325" s="5" t="str">
        <f t="shared" si="17"/>
        <v xml:space="preserve">11.5.1.d- 13.1.1.d Popolazione esposta al rischio di frane </v>
      </c>
      <c r="B325" s="5" t="str">
        <f t="shared" si="16"/>
        <v xml:space="preserve">11.5.1.d- 13.1.1.d Popolazione esposta al rischio di frane </v>
      </c>
      <c r="C325" s="126" t="s">
        <v>8</v>
      </c>
      <c r="D325" s="126"/>
      <c r="E325" s="127" t="s">
        <v>11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47"/>
      <c r="Y325" s="15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28"/>
    </row>
    <row r="326" spans="1:57" s="16" customFormat="1" x14ac:dyDescent="0.3">
      <c r="A326" s="5" t="str">
        <f t="shared" si="17"/>
        <v xml:space="preserve">11.5.1.d- 13.1.1.d Popolazione esposta al rischio di frane </v>
      </c>
      <c r="B326" s="5" t="str">
        <f t="shared" si="16"/>
        <v/>
      </c>
      <c r="C326" s="29" t="s">
        <v>3</v>
      </c>
      <c r="D326" s="29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24">
        <v>2.1</v>
      </c>
      <c r="R326" s="24"/>
      <c r="S326" s="24">
        <v>2.2000000000000002</v>
      </c>
      <c r="T326" s="62"/>
      <c r="U326" s="15"/>
      <c r="V326" s="15">
        <v>2.2000000000000002</v>
      </c>
      <c r="W326" s="62"/>
      <c r="X326" s="128"/>
      <c r="Y326" s="62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28"/>
    </row>
    <row r="327" spans="1:57" s="18" customFormat="1" x14ac:dyDescent="0.3">
      <c r="A327" s="5" t="str">
        <f t="shared" si="17"/>
        <v xml:space="preserve">11.5.1.d- 13.1.1.d Popolazione esposta al rischio di frane </v>
      </c>
      <c r="B327" s="5" t="str">
        <f t="shared" si="16"/>
        <v/>
      </c>
      <c r="C327" s="29" t="s">
        <v>4</v>
      </c>
      <c r="D327" s="29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24">
        <v>2.1</v>
      </c>
      <c r="R327" s="24"/>
      <c r="S327" s="24">
        <v>2.4</v>
      </c>
      <c r="T327" s="62"/>
      <c r="U327" s="15"/>
      <c r="V327" s="15">
        <v>2.5</v>
      </c>
      <c r="W327" s="62"/>
      <c r="X327" s="128"/>
      <c r="Y327" s="62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27"/>
    </row>
    <row r="328" spans="1:57" s="18" customFormat="1" x14ac:dyDescent="0.3">
      <c r="A328" s="5" t="str">
        <f t="shared" si="17"/>
        <v xml:space="preserve">11.5.1.d- 13.1.1.d Popolazione esposta al rischio di frane </v>
      </c>
      <c r="B328" s="5" t="str">
        <f t="shared" si="16"/>
        <v/>
      </c>
      <c r="C328" s="29" t="s">
        <v>5</v>
      </c>
      <c r="D328" s="29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24">
        <v>2</v>
      </c>
      <c r="R328" s="24"/>
      <c r="S328" s="24">
        <v>2.1</v>
      </c>
      <c r="T328" s="62"/>
      <c r="U328" s="15"/>
      <c r="V328" s="15">
        <v>2.2000000000000002</v>
      </c>
      <c r="W328" s="62"/>
      <c r="X328" s="128"/>
      <c r="Y328" s="62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27"/>
    </row>
    <row r="329" spans="1:57" s="15" customFormat="1" ht="33" customHeight="1" x14ac:dyDescent="0.3">
      <c r="A329" s="15" t="str">
        <f t="shared" si="17"/>
        <v>11.6.1 Rifiuti urbani conferiti in discarica sul totale dei rifiuti urbani raccolti</v>
      </c>
      <c r="B329" s="47" t="str">
        <f t="shared" si="16"/>
        <v>11.6.1 Rifiuti urbani conferiti in discarica sul totale dei rifiuti urbani raccolti</v>
      </c>
      <c r="C329" s="3" t="s">
        <v>29</v>
      </c>
      <c r="D329" s="3"/>
      <c r="E329" s="2" t="s">
        <v>20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44"/>
      <c r="Y329" s="2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48"/>
    </row>
    <row r="330" spans="1:57" s="15" customFormat="1" x14ac:dyDescent="0.3">
      <c r="A330" s="15" t="str">
        <f t="shared" si="17"/>
        <v>11.6.1 Rifiuti urbani conferiti in discarica sul totale dei rifiuti urbani raccolti</v>
      </c>
      <c r="B330" s="47" t="str">
        <f t="shared" si="16"/>
        <v/>
      </c>
      <c r="C330" s="12" t="s">
        <v>3</v>
      </c>
      <c r="D330" s="12"/>
      <c r="E330" s="2"/>
      <c r="F330" s="4">
        <v>59.8</v>
      </c>
      <c r="G330" s="4">
        <v>57.4</v>
      </c>
      <c r="H330" s="4">
        <v>56.8</v>
      </c>
      <c r="I330" s="4">
        <v>55.1</v>
      </c>
      <c r="J330" s="4">
        <v>53</v>
      </c>
      <c r="K330" s="4">
        <v>49.5</v>
      </c>
      <c r="L330" s="4">
        <v>46.3</v>
      </c>
      <c r="M330" s="4">
        <v>42.1</v>
      </c>
      <c r="N330" s="4">
        <v>39.1</v>
      </c>
      <c r="O330" s="4">
        <v>36.9</v>
      </c>
      <c r="P330" s="4">
        <v>31.5</v>
      </c>
      <c r="Q330" s="4">
        <v>26.5</v>
      </c>
      <c r="R330" s="4">
        <v>24.7</v>
      </c>
      <c r="S330" s="4">
        <v>23.4</v>
      </c>
      <c r="T330" s="4">
        <v>21.5</v>
      </c>
      <c r="U330" s="4">
        <v>20.9</v>
      </c>
      <c r="V330" s="2">
        <v>20.100000000000001</v>
      </c>
      <c r="W330" s="2">
        <v>19</v>
      </c>
      <c r="X330" s="44"/>
      <c r="Y330" s="2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48"/>
    </row>
    <row r="331" spans="1:57" s="15" customFormat="1" x14ac:dyDescent="0.3">
      <c r="A331" s="15" t="str">
        <f t="shared" si="17"/>
        <v>11.6.1 Rifiuti urbani conferiti in discarica sul totale dei rifiuti urbani raccolti</v>
      </c>
      <c r="B331" s="47" t="str">
        <f t="shared" si="16"/>
        <v/>
      </c>
      <c r="C331" s="12" t="s">
        <v>4</v>
      </c>
      <c r="D331" s="12"/>
      <c r="E331" s="2"/>
      <c r="F331" s="2">
        <v>69.400000000000006</v>
      </c>
      <c r="G331" s="2">
        <v>65.599999999999994</v>
      </c>
      <c r="H331" s="2">
        <v>68.7</v>
      </c>
      <c r="I331" s="2">
        <v>67.400000000000006</v>
      </c>
      <c r="J331" s="2">
        <v>68.900000000000006</v>
      </c>
      <c r="K331" s="2">
        <v>65.599999999999994</v>
      </c>
      <c r="L331" s="2">
        <v>61.6</v>
      </c>
      <c r="M331" s="2">
        <v>59.6</v>
      </c>
      <c r="N331" s="2">
        <v>56.2</v>
      </c>
      <c r="O331" s="2">
        <v>44.2</v>
      </c>
      <c r="P331" s="2">
        <v>32.4</v>
      </c>
      <c r="Q331" s="2">
        <v>28.2</v>
      </c>
      <c r="R331" s="2">
        <v>26.9</v>
      </c>
      <c r="S331" s="2">
        <v>23.7</v>
      </c>
      <c r="T331" s="2">
        <v>24.3</v>
      </c>
      <c r="U331" s="2">
        <v>29.3</v>
      </c>
      <c r="V331" s="2">
        <v>28.4</v>
      </c>
      <c r="W331" s="2">
        <v>27.2</v>
      </c>
      <c r="X331" s="44"/>
      <c r="Y331" s="2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48"/>
    </row>
    <row r="332" spans="1:57" s="15" customFormat="1" x14ac:dyDescent="0.3">
      <c r="A332" s="15" t="str">
        <f t="shared" si="17"/>
        <v>11.6.1 Rifiuti urbani conferiti in discarica sul totale dei rifiuti urbani raccolti</v>
      </c>
      <c r="B332" s="47" t="str">
        <f t="shared" si="16"/>
        <v/>
      </c>
      <c r="C332" s="12" t="s">
        <v>5</v>
      </c>
      <c r="D332" s="12"/>
      <c r="E332" s="2"/>
      <c r="F332" s="4">
        <v>76.7</v>
      </c>
      <c r="G332" s="4">
        <v>65.3</v>
      </c>
      <c r="H332" s="4">
        <v>65.599999999999994</v>
      </c>
      <c r="I332" s="4">
        <v>62.5</v>
      </c>
      <c r="J332" s="4">
        <v>62.8</v>
      </c>
      <c r="K332" s="4">
        <v>65.400000000000006</v>
      </c>
      <c r="L332" s="4">
        <v>62.9</v>
      </c>
      <c r="M332" s="4">
        <v>61.1</v>
      </c>
      <c r="N332" s="4">
        <v>56.8</v>
      </c>
      <c r="O332" s="4">
        <v>51.9</v>
      </c>
      <c r="P332" s="4">
        <v>50.8</v>
      </c>
      <c r="Q332" s="4">
        <v>58.1</v>
      </c>
      <c r="R332" s="4">
        <v>49.1</v>
      </c>
      <c r="S332" s="4">
        <v>36.5</v>
      </c>
      <c r="T332" s="4">
        <v>38.4</v>
      </c>
      <c r="U332" s="4">
        <v>42.8</v>
      </c>
      <c r="V332" s="2">
        <v>48.1</v>
      </c>
      <c r="W332" s="2">
        <v>50.1</v>
      </c>
      <c r="X332" s="44"/>
      <c r="Y332" s="2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48"/>
    </row>
    <row r="333" spans="1:57" s="5" customFormat="1" ht="28.8" x14ac:dyDescent="0.3">
      <c r="C333" s="21" t="s">
        <v>75</v>
      </c>
      <c r="D333" s="21"/>
      <c r="E333" s="15" t="s">
        <v>31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47"/>
      <c r="Y333" s="15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</row>
    <row r="334" spans="1:57" s="5" customFormat="1" x14ac:dyDescent="0.3">
      <c r="C334" s="15" t="s">
        <v>3</v>
      </c>
      <c r="D334" s="15"/>
      <c r="E334" s="15"/>
      <c r="F334" s="15"/>
      <c r="G334" s="15"/>
      <c r="H334" s="15"/>
      <c r="I334" s="15"/>
      <c r="J334" s="24">
        <v>28</v>
      </c>
      <c r="K334" s="24">
        <v>41</v>
      </c>
      <c r="L334" s="24">
        <v>65</v>
      </c>
      <c r="M334" s="24">
        <v>69</v>
      </c>
      <c r="N334" s="24">
        <v>76</v>
      </c>
      <c r="O334" s="24">
        <v>67</v>
      </c>
      <c r="P334" s="24">
        <v>72</v>
      </c>
      <c r="Q334" s="24">
        <v>77</v>
      </c>
      <c r="R334" s="24">
        <v>76</v>
      </c>
      <c r="S334" s="24">
        <v>77</v>
      </c>
      <c r="T334" s="24">
        <v>78</v>
      </c>
      <c r="U334" s="24">
        <v>78</v>
      </c>
      <c r="V334" s="24">
        <v>78</v>
      </c>
      <c r="W334" s="15">
        <v>83</v>
      </c>
      <c r="X334" s="47"/>
      <c r="Y334" s="15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</row>
    <row r="335" spans="1:57" s="5" customFormat="1" x14ac:dyDescent="0.3">
      <c r="C335" s="15" t="s">
        <v>4</v>
      </c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47"/>
      <c r="Y335" s="15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</row>
    <row r="336" spans="1:57" s="7" customFormat="1" x14ac:dyDescent="0.3">
      <c r="C336" s="15" t="s">
        <v>34</v>
      </c>
      <c r="D336" s="15"/>
      <c r="E336" s="15"/>
      <c r="F336" s="15"/>
      <c r="G336" s="15"/>
      <c r="H336" s="15"/>
      <c r="I336" s="15"/>
      <c r="J336" s="24">
        <f>AVERAGE(J337:J340)</f>
        <v>19</v>
      </c>
      <c r="K336" s="24">
        <f>AVERAGE(K337:K340)</f>
        <v>20.5</v>
      </c>
      <c r="L336" s="24">
        <f>AVERAGE(L337:L340)</f>
        <v>17</v>
      </c>
      <c r="M336" s="24">
        <f>AVERAGE(M337:M340)</f>
        <v>18.5</v>
      </c>
      <c r="N336" s="24">
        <f>AVERAGE(N337:N340)</f>
        <v>14</v>
      </c>
      <c r="O336" s="24">
        <f>AVERAGE(O338:O340)</f>
        <v>6.5</v>
      </c>
      <c r="P336" s="24">
        <f t="shared" ref="P336:U336" si="18">AVERAGE(P337:P340)</f>
        <v>10</v>
      </c>
      <c r="Q336" s="25">
        <f t="shared" si="18"/>
        <v>14.666666666666666</v>
      </c>
      <c r="R336" s="25">
        <f t="shared" si="18"/>
        <v>14.666666666666666</v>
      </c>
      <c r="S336" s="129">
        <f>AVERAGE(S337:S340)</f>
        <v>13.5</v>
      </c>
      <c r="T336" s="24">
        <f t="shared" si="18"/>
        <v>12.75</v>
      </c>
      <c r="U336" s="24">
        <f t="shared" si="18"/>
        <v>13.75</v>
      </c>
      <c r="V336" s="24">
        <v>12</v>
      </c>
      <c r="W336" s="15"/>
      <c r="X336" s="47"/>
      <c r="Y336" s="15"/>
    </row>
    <row r="337" spans="2:57" s="7" customFormat="1" x14ac:dyDescent="0.3">
      <c r="C337" s="67" t="s">
        <v>89</v>
      </c>
      <c r="D337" s="67"/>
      <c r="E337" s="15"/>
      <c r="F337" s="15"/>
      <c r="G337" s="15"/>
      <c r="H337" s="15"/>
      <c r="I337" s="15"/>
      <c r="J337" s="24">
        <v>18</v>
      </c>
      <c r="K337" s="24">
        <v>29</v>
      </c>
      <c r="L337" s="24">
        <v>18</v>
      </c>
      <c r="M337" s="24">
        <v>20</v>
      </c>
      <c r="N337" s="24">
        <v>15</v>
      </c>
      <c r="O337" s="24"/>
      <c r="P337" s="24">
        <v>14</v>
      </c>
      <c r="Q337" s="24">
        <v>15</v>
      </c>
      <c r="R337" s="24">
        <v>17</v>
      </c>
      <c r="S337" s="24">
        <v>17</v>
      </c>
      <c r="T337" s="24">
        <v>16</v>
      </c>
      <c r="U337" s="24">
        <v>17</v>
      </c>
      <c r="V337" s="24">
        <v>13</v>
      </c>
      <c r="W337" s="15">
        <v>13</v>
      </c>
      <c r="X337" s="47"/>
      <c r="Y337" s="15"/>
    </row>
    <row r="338" spans="2:57" s="7" customFormat="1" x14ac:dyDescent="0.3">
      <c r="C338" s="67" t="s">
        <v>90</v>
      </c>
      <c r="D338" s="67"/>
      <c r="E338" s="15"/>
      <c r="F338" s="15"/>
      <c r="G338" s="15"/>
      <c r="H338" s="15"/>
      <c r="I338" s="15"/>
      <c r="J338" s="24">
        <v>27</v>
      </c>
      <c r="K338" s="24">
        <v>24</v>
      </c>
      <c r="L338" s="24">
        <v>25</v>
      </c>
      <c r="M338" s="24">
        <v>25</v>
      </c>
      <c r="N338" s="24">
        <v>19</v>
      </c>
      <c r="O338" s="24">
        <v>13</v>
      </c>
      <c r="P338" s="24">
        <v>12</v>
      </c>
      <c r="Q338" s="24">
        <v>17</v>
      </c>
      <c r="R338" s="24">
        <v>14</v>
      </c>
      <c r="S338" s="24">
        <v>15</v>
      </c>
      <c r="T338" s="24">
        <v>13</v>
      </c>
      <c r="U338" s="24">
        <v>14</v>
      </c>
      <c r="V338" s="24">
        <v>14</v>
      </c>
      <c r="W338" s="15">
        <v>13</v>
      </c>
      <c r="X338" s="47"/>
      <c r="Y338" s="15"/>
    </row>
    <row r="339" spans="2:57" s="7" customFormat="1" x14ac:dyDescent="0.3">
      <c r="C339" s="67" t="s">
        <v>91</v>
      </c>
      <c r="D339" s="67"/>
      <c r="E339" s="15"/>
      <c r="F339" s="15"/>
      <c r="G339" s="15"/>
      <c r="H339" s="15"/>
      <c r="I339" s="15"/>
      <c r="J339" s="24">
        <v>15</v>
      </c>
      <c r="K339" s="24">
        <v>16</v>
      </c>
      <c r="L339" s="24">
        <v>14</v>
      </c>
      <c r="M339" s="24">
        <v>14</v>
      </c>
      <c r="N339" s="24">
        <v>11</v>
      </c>
      <c r="O339" s="24"/>
      <c r="P339" s="24">
        <v>0</v>
      </c>
      <c r="Q339" s="24"/>
      <c r="R339" s="24"/>
      <c r="S339" s="24">
        <v>9</v>
      </c>
      <c r="T339" s="24">
        <v>10</v>
      </c>
      <c r="U339" s="24">
        <v>10</v>
      </c>
      <c r="V339" s="24">
        <v>8</v>
      </c>
      <c r="W339" s="15">
        <v>9</v>
      </c>
      <c r="X339" s="47"/>
      <c r="Y339" s="15"/>
    </row>
    <row r="340" spans="2:57" s="7" customFormat="1" x14ac:dyDescent="0.3">
      <c r="C340" s="67" t="s">
        <v>93</v>
      </c>
      <c r="D340" s="67"/>
      <c r="E340" s="15"/>
      <c r="F340" s="15"/>
      <c r="G340" s="15"/>
      <c r="H340" s="15"/>
      <c r="I340" s="15"/>
      <c r="J340" s="24">
        <v>16</v>
      </c>
      <c r="K340" s="24">
        <v>13</v>
      </c>
      <c r="L340" s="24">
        <v>11</v>
      </c>
      <c r="M340" s="24">
        <v>15</v>
      </c>
      <c r="N340" s="24">
        <v>11</v>
      </c>
      <c r="O340" s="24">
        <v>0</v>
      </c>
      <c r="P340" s="24">
        <v>14</v>
      </c>
      <c r="Q340" s="24">
        <v>12</v>
      </c>
      <c r="R340" s="24">
        <v>13</v>
      </c>
      <c r="S340" s="24">
        <v>13</v>
      </c>
      <c r="T340" s="24">
        <v>12</v>
      </c>
      <c r="U340" s="24">
        <v>14</v>
      </c>
      <c r="V340" s="24">
        <v>13</v>
      </c>
      <c r="W340" s="15">
        <v>12</v>
      </c>
      <c r="X340" s="47"/>
      <c r="Y340" s="15"/>
    </row>
    <row r="341" spans="2:57" s="7" customFormat="1" x14ac:dyDescent="0.3">
      <c r="C341" s="67" t="s">
        <v>92</v>
      </c>
      <c r="D341" s="67"/>
      <c r="E341" s="15"/>
      <c r="F341" s="15"/>
      <c r="G341" s="15"/>
      <c r="H341" s="15"/>
      <c r="I341" s="15"/>
      <c r="J341" s="24" t="s">
        <v>14</v>
      </c>
      <c r="K341" s="24" t="s">
        <v>14</v>
      </c>
      <c r="L341" s="24" t="s">
        <v>14</v>
      </c>
      <c r="M341" s="24" t="s">
        <v>14</v>
      </c>
      <c r="N341" s="24" t="s">
        <v>14</v>
      </c>
      <c r="O341" s="24" t="s">
        <v>14</v>
      </c>
      <c r="P341" s="24" t="s">
        <v>14</v>
      </c>
      <c r="Q341" s="24" t="s">
        <v>14</v>
      </c>
      <c r="R341" s="24" t="s">
        <v>14</v>
      </c>
      <c r="S341" s="24" t="s">
        <v>14</v>
      </c>
      <c r="T341" s="24" t="s">
        <v>14</v>
      </c>
      <c r="U341" s="24" t="s">
        <v>14</v>
      </c>
      <c r="V341" s="24">
        <v>0</v>
      </c>
      <c r="W341" s="15">
        <v>0</v>
      </c>
      <c r="X341" s="47"/>
      <c r="Y341" s="15"/>
    </row>
    <row r="342" spans="2:57" s="15" customFormat="1" ht="28.8" x14ac:dyDescent="0.3">
      <c r="B342" s="47"/>
      <c r="C342" s="3" t="s">
        <v>94</v>
      </c>
      <c r="D342" s="3"/>
      <c r="E342" s="2" t="s">
        <v>30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44"/>
      <c r="Y342" s="2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48"/>
    </row>
    <row r="343" spans="2:57" s="81" customFormat="1" x14ac:dyDescent="0.3">
      <c r="B343" s="82"/>
      <c r="C343" s="2" t="s">
        <v>3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4">
        <v>35</v>
      </c>
      <c r="P343" s="4">
        <v>23</v>
      </c>
      <c r="Q343" s="4">
        <v>31</v>
      </c>
      <c r="R343" s="4">
        <v>23</v>
      </c>
      <c r="S343" s="4">
        <v>28</v>
      </c>
      <c r="T343" s="4">
        <v>17</v>
      </c>
      <c r="U343" s="4">
        <v>14</v>
      </c>
      <c r="V343" s="4">
        <v>9</v>
      </c>
      <c r="W343" s="2">
        <v>10</v>
      </c>
      <c r="X343" s="44"/>
      <c r="Y343" s="2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80"/>
    </row>
    <row r="344" spans="2:57" s="18" customFormat="1" x14ac:dyDescent="0.3">
      <c r="B344" s="83"/>
      <c r="C344" s="2" t="s">
        <v>4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44"/>
      <c r="Y344" s="2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27"/>
    </row>
    <row r="345" spans="2:57" s="15" customFormat="1" x14ac:dyDescent="0.3">
      <c r="B345" s="47"/>
      <c r="C345" s="2" t="s">
        <v>34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2">
        <v>19.5</v>
      </c>
      <c r="P345" s="32">
        <v>18</v>
      </c>
      <c r="Q345" s="32">
        <v>21</v>
      </c>
      <c r="R345" s="32">
        <v>18.25</v>
      </c>
      <c r="S345" s="32">
        <v>20.25</v>
      </c>
      <c r="T345" s="32">
        <v>16</v>
      </c>
      <c r="U345" s="32">
        <v>19.5</v>
      </c>
      <c r="V345" s="32">
        <v>16.5</v>
      </c>
      <c r="W345" s="32"/>
      <c r="X345" s="44"/>
      <c r="Y345" s="32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48"/>
    </row>
    <row r="346" spans="2:57" s="15" customFormat="1" x14ac:dyDescent="0.3">
      <c r="B346" s="47"/>
      <c r="C346" s="14" t="s">
        <v>89</v>
      </c>
      <c r="D346" s="1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2"/>
      <c r="P346" s="32">
        <v>20</v>
      </c>
      <c r="Q346" s="32">
        <v>25</v>
      </c>
      <c r="R346" s="32">
        <v>24</v>
      </c>
      <c r="S346" s="32">
        <v>37</v>
      </c>
      <c r="T346" s="32">
        <v>19</v>
      </c>
      <c r="U346" s="32">
        <v>27</v>
      </c>
      <c r="V346" s="32">
        <v>24</v>
      </c>
      <c r="W346" s="32">
        <v>24</v>
      </c>
      <c r="X346" s="44"/>
      <c r="Y346" s="32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48"/>
    </row>
    <row r="347" spans="2:57" s="15" customFormat="1" x14ac:dyDescent="0.3">
      <c r="B347" s="47"/>
      <c r="C347" s="14" t="s">
        <v>90</v>
      </c>
      <c r="D347" s="1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2">
        <v>21</v>
      </c>
      <c r="P347" s="32">
        <v>20</v>
      </c>
      <c r="Q347" s="32">
        <v>25</v>
      </c>
      <c r="R347" s="32">
        <v>21</v>
      </c>
      <c r="S347" s="32">
        <v>15</v>
      </c>
      <c r="T347" s="32">
        <v>17</v>
      </c>
      <c r="U347" s="32">
        <v>25</v>
      </c>
      <c r="V347" s="32">
        <v>21</v>
      </c>
      <c r="W347" s="32">
        <v>21</v>
      </c>
      <c r="X347" s="44"/>
      <c r="Y347" s="32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48"/>
    </row>
    <row r="348" spans="2:57" s="15" customFormat="1" x14ac:dyDescent="0.3">
      <c r="B348" s="47"/>
      <c r="C348" s="14" t="s">
        <v>91</v>
      </c>
      <c r="D348" s="1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2">
        <v>18</v>
      </c>
      <c r="P348" s="32">
        <v>19</v>
      </c>
      <c r="Q348" s="32">
        <v>18</v>
      </c>
      <c r="R348" s="32">
        <v>15</v>
      </c>
      <c r="S348" s="32">
        <v>12</v>
      </c>
      <c r="T348" s="32">
        <v>13</v>
      </c>
      <c r="U348" s="32">
        <v>12</v>
      </c>
      <c r="V348" s="32">
        <v>11</v>
      </c>
      <c r="W348" s="32">
        <v>11</v>
      </c>
      <c r="X348" s="44"/>
      <c r="Y348" s="32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48"/>
    </row>
    <row r="349" spans="2:57" s="15" customFormat="1" x14ac:dyDescent="0.3">
      <c r="B349" s="47"/>
      <c r="C349" s="14" t="s">
        <v>93</v>
      </c>
      <c r="D349" s="1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2"/>
      <c r="P349" s="32">
        <v>13</v>
      </c>
      <c r="Q349" s="32">
        <v>16</v>
      </c>
      <c r="R349" s="32">
        <v>13</v>
      </c>
      <c r="S349" s="32">
        <v>17</v>
      </c>
      <c r="T349" s="32">
        <v>15</v>
      </c>
      <c r="U349" s="32">
        <v>14</v>
      </c>
      <c r="V349" s="32">
        <v>10</v>
      </c>
      <c r="W349" s="32">
        <v>14</v>
      </c>
      <c r="X349" s="44"/>
      <c r="Y349" s="32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48"/>
    </row>
    <row r="350" spans="2:57" s="15" customFormat="1" x14ac:dyDescent="0.3">
      <c r="B350" s="47"/>
      <c r="C350" s="14" t="s">
        <v>92</v>
      </c>
      <c r="D350" s="1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2" t="s">
        <v>14</v>
      </c>
      <c r="P350" s="32" t="s">
        <v>14</v>
      </c>
      <c r="Q350" s="32" t="s">
        <v>14</v>
      </c>
      <c r="R350" s="32" t="s">
        <v>14</v>
      </c>
      <c r="S350" s="32" t="s">
        <v>14</v>
      </c>
      <c r="T350" s="32" t="s">
        <v>14</v>
      </c>
      <c r="U350" s="32" t="s">
        <v>14</v>
      </c>
      <c r="V350" s="32" t="s">
        <v>14</v>
      </c>
      <c r="W350" s="32" t="s">
        <v>132</v>
      </c>
      <c r="X350" s="44"/>
      <c r="Y350" s="32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48"/>
    </row>
    <row r="351" spans="2:57" s="5" customFormat="1" ht="28.8" x14ac:dyDescent="0.3">
      <c r="C351" s="21" t="s">
        <v>95</v>
      </c>
      <c r="D351" s="21"/>
      <c r="E351" s="15" t="s">
        <v>31</v>
      </c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47"/>
      <c r="Y351" s="15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</row>
    <row r="352" spans="2:57" s="5" customFormat="1" x14ac:dyDescent="0.3">
      <c r="C352" s="15" t="s">
        <v>3</v>
      </c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24">
        <v>78</v>
      </c>
      <c r="P352" s="24">
        <v>78</v>
      </c>
      <c r="Q352" s="24">
        <v>89</v>
      </c>
      <c r="R352" s="24">
        <v>85</v>
      </c>
      <c r="S352" s="24">
        <v>84</v>
      </c>
      <c r="T352" s="24">
        <v>82</v>
      </c>
      <c r="U352" s="24">
        <v>79</v>
      </c>
      <c r="V352" s="24">
        <v>71</v>
      </c>
      <c r="W352" s="15">
        <v>80</v>
      </c>
      <c r="X352" s="47"/>
      <c r="Y352" s="15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</row>
    <row r="353" spans="1:57" s="5" customFormat="1" x14ac:dyDescent="0.3">
      <c r="C353" s="15" t="s">
        <v>4</v>
      </c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47"/>
      <c r="Y353" s="15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</row>
    <row r="354" spans="1:57" s="7" customFormat="1" x14ac:dyDescent="0.3">
      <c r="C354" s="15" t="s">
        <v>5</v>
      </c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57">
        <v>15</v>
      </c>
      <c r="P354" s="57">
        <f t="shared" ref="P354:V354" si="19">AVERAGE(P355:P358)</f>
        <v>23.25</v>
      </c>
      <c r="Q354" s="57">
        <f t="shared" si="19"/>
        <v>25.25</v>
      </c>
      <c r="R354" s="57">
        <f t="shared" si="19"/>
        <v>23</v>
      </c>
      <c r="S354" s="57">
        <f t="shared" si="19"/>
        <v>22.75</v>
      </c>
      <c r="T354" s="57">
        <f t="shared" si="19"/>
        <v>22</v>
      </c>
      <c r="U354" s="57">
        <f t="shared" si="19"/>
        <v>25</v>
      </c>
      <c r="V354" s="57">
        <f t="shared" si="19"/>
        <v>21.75</v>
      </c>
      <c r="W354" s="57"/>
      <c r="X354" s="47"/>
      <c r="Y354" s="57"/>
    </row>
    <row r="355" spans="1:57" s="7" customFormat="1" x14ac:dyDescent="0.3">
      <c r="C355" s="67" t="s">
        <v>89</v>
      </c>
      <c r="D355" s="67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57"/>
      <c r="P355" s="57">
        <v>27</v>
      </c>
      <c r="Q355" s="57">
        <v>34</v>
      </c>
      <c r="R355" s="57">
        <v>31</v>
      </c>
      <c r="S355" s="57">
        <v>31</v>
      </c>
      <c r="T355" s="57">
        <v>26</v>
      </c>
      <c r="U355" s="57">
        <v>33</v>
      </c>
      <c r="V355" s="57">
        <v>23</v>
      </c>
      <c r="W355" s="57">
        <v>31</v>
      </c>
      <c r="X355" s="47"/>
      <c r="Y355" s="57"/>
    </row>
    <row r="356" spans="1:57" s="7" customFormat="1" x14ac:dyDescent="0.3">
      <c r="C356" s="67" t="s">
        <v>90</v>
      </c>
      <c r="D356" s="67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57">
        <v>28</v>
      </c>
      <c r="P356" s="57">
        <v>25</v>
      </c>
      <c r="Q356" s="57">
        <v>29</v>
      </c>
      <c r="R356" s="57">
        <v>26</v>
      </c>
      <c r="S356" s="57">
        <v>25</v>
      </c>
      <c r="T356" s="57">
        <v>25</v>
      </c>
      <c r="U356" s="57">
        <v>24</v>
      </c>
      <c r="V356" s="57">
        <v>26</v>
      </c>
      <c r="W356" s="57">
        <v>24</v>
      </c>
      <c r="X356" s="47"/>
      <c r="Y356" s="57"/>
    </row>
    <row r="357" spans="1:57" s="7" customFormat="1" x14ac:dyDescent="0.3">
      <c r="C357" s="67" t="s">
        <v>91</v>
      </c>
      <c r="D357" s="67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57">
        <v>17</v>
      </c>
      <c r="P357" s="57">
        <v>19</v>
      </c>
      <c r="Q357" s="57">
        <v>17</v>
      </c>
      <c r="R357" s="57">
        <v>16</v>
      </c>
      <c r="S357" s="57">
        <v>16</v>
      </c>
      <c r="T357" s="57">
        <v>17</v>
      </c>
      <c r="U357" s="57">
        <v>19</v>
      </c>
      <c r="V357" s="57">
        <v>16</v>
      </c>
      <c r="W357" s="57">
        <v>16</v>
      </c>
      <c r="X357" s="47"/>
      <c r="Y357" s="57"/>
    </row>
    <row r="358" spans="1:57" s="7" customFormat="1" x14ac:dyDescent="0.3">
      <c r="C358" s="67" t="s">
        <v>93</v>
      </c>
      <c r="D358" s="67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57">
        <v>0</v>
      </c>
      <c r="P358" s="57">
        <v>22</v>
      </c>
      <c r="Q358" s="57">
        <v>21</v>
      </c>
      <c r="R358" s="57">
        <v>19</v>
      </c>
      <c r="S358" s="57">
        <v>19</v>
      </c>
      <c r="T358" s="57">
        <v>20</v>
      </c>
      <c r="U358" s="57">
        <v>24</v>
      </c>
      <c r="V358" s="57">
        <v>22</v>
      </c>
      <c r="W358" s="57">
        <v>25</v>
      </c>
      <c r="X358" s="47"/>
      <c r="Y358" s="57"/>
    </row>
    <row r="359" spans="1:57" s="7" customFormat="1" x14ac:dyDescent="0.3">
      <c r="C359" s="67" t="s">
        <v>92</v>
      </c>
      <c r="D359" s="67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57" t="s">
        <v>14</v>
      </c>
      <c r="P359" s="57" t="s">
        <v>14</v>
      </c>
      <c r="Q359" s="57" t="s">
        <v>14</v>
      </c>
      <c r="R359" s="57" t="s">
        <v>14</v>
      </c>
      <c r="S359" s="57" t="s">
        <v>14</v>
      </c>
      <c r="T359" s="57" t="s">
        <v>14</v>
      </c>
      <c r="U359" s="57" t="s">
        <v>14</v>
      </c>
      <c r="V359" s="57">
        <v>0</v>
      </c>
      <c r="W359" s="57">
        <v>0</v>
      </c>
      <c r="X359" s="47"/>
      <c r="Y359" s="57"/>
    </row>
    <row r="360" spans="1:57" s="15" customFormat="1" ht="28.8" x14ac:dyDescent="0.3">
      <c r="A360" s="5" t="str">
        <f>IF(B360=C360,B360,A332)</f>
        <v xml:space="preserve">11.7.1 Incidenza delle aree di verde urbano sulla superficie urbanizzata 
delle città </v>
      </c>
      <c r="B360" s="5" t="str">
        <f t="shared" ref="B360:B400" si="20">IF(FALSE=OR(C360="Italia",C360="Centro",C360="Regione Marche"),C360,"")</f>
        <v xml:space="preserve">11.7.1 Incidenza delle aree di verde urbano sulla superficie urbanizzata 
delle città </v>
      </c>
      <c r="C360" s="3" t="s">
        <v>10</v>
      </c>
      <c r="D360" s="3"/>
      <c r="E360" s="11" t="s">
        <v>80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44"/>
      <c r="Y360" s="2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48"/>
    </row>
    <row r="361" spans="1:57" s="15" customFormat="1" x14ac:dyDescent="0.3">
      <c r="A361" s="5" t="str">
        <f t="shared" ref="A361:A400" si="21">IF(B361=C361,B361,A360)</f>
        <v xml:space="preserve">11.7.1 Incidenza delle aree di verde urbano sulla superficie urbanizzata 
delle città </v>
      </c>
      <c r="B361" s="5" t="str">
        <f t="shared" si="20"/>
        <v/>
      </c>
      <c r="C361" s="12" t="s">
        <v>3</v>
      </c>
      <c r="D361" s="12"/>
      <c r="E361" s="2"/>
      <c r="F361" s="2"/>
      <c r="G361" s="2"/>
      <c r="H361" s="2"/>
      <c r="I361" s="2"/>
      <c r="J361" s="2"/>
      <c r="K361" s="2"/>
      <c r="L361" s="2"/>
      <c r="M361" s="122"/>
      <c r="N361" s="122"/>
      <c r="O361" s="122"/>
      <c r="P361" s="122"/>
      <c r="Q361" s="122">
        <v>8.3000000000000007</v>
      </c>
      <c r="R361" s="122">
        <v>8.4</v>
      </c>
      <c r="S361" s="123">
        <v>8.4</v>
      </c>
      <c r="T361" s="123">
        <v>8.5</v>
      </c>
      <c r="U361" s="4">
        <v>8.5</v>
      </c>
      <c r="V361" s="4">
        <v>8.5</v>
      </c>
      <c r="W361" s="2">
        <v>8.6</v>
      </c>
      <c r="X361" s="44"/>
      <c r="Y361" s="2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48"/>
    </row>
    <row r="362" spans="1:57" s="15" customFormat="1" x14ac:dyDescent="0.3">
      <c r="A362" s="5" t="str">
        <f t="shared" si="21"/>
        <v xml:space="preserve">11.7.1 Incidenza delle aree di verde urbano sulla superficie urbanizzata 
delle città </v>
      </c>
      <c r="B362" s="5" t="str">
        <f t="shared" si="20"/>
        <v/>
      </c>
      <c r="C362" s="12" t="s">
        <v>4</v>
      </c>
      <c r="D362" s="12"/>
      <c r="E362" s="2"/>
      <c r="F362" s="2"/>
      <c r="G362" s="2"/>
      <c r="H362" s="2"/>
      <c r="I362" s="2"/>
      <c r="J362" s="2"/>
      <c r="K362" s="2"/>
      <c r="L362" s="2"/>
      <c r="M362" s="122"/>
      <c r="N362" s="122"/>
      <c r="O362" s="122"/>
      <c r="P362" s="122"/>
      <c r="Q362" s="122">
        <v>7.7</v>
      </c>
      <c r="R362" s="122">
        <v>7.7</v>
      </c>
      <c r="S362" s="122">
        <v>7.7</v>
      </c>
      <c r="T362" s="122">
        <v>7.7</v>
      </c>
      <c r="U362" s="2">
        <v>7.8</v>
      </c>
      <c r="V362" s="2">
        <v>7.8</v>
      </c>
      <c r="W362" s="2">
        <v>7.9</v>
      </c>
      <c r="X362" s="44"/>
      <c r="Y362" s="2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48"/>
    </row>
    <row r="363" spans="1:57" s="23" customFormat="1" x14ac:dyDescent="0.3">
      <c r="A363" s="5" t="str">
        <f t="shared" si="21"/>
        <v xml:space="preserve">11.7.1 Incidenza delle aree di verde urbano sulla superficie urbanizzata 
delle città </v>
      </c>
      <c r="B363" s="5" t="str">
        <f t="shared" si="20"/>
        <v/>
      </c>
      <c r="C363" s="12" t="s">
        <v>5</v>
      </c>
      <c r="D363" s="12"/>
      <c r="E363" s="2"/>
      <c r="F363" s="2"/>
      <c r="G363" s="2"/>
      <c r="H363" s="2"/>
      <c r="I363" s="2"/>
      <c r="J363" s="2"/>
      <c r="K363" s="2"/>
      <c r="L363" s="2"/>
      <c r="M363" s="122"/>
      <c r="N363" s="122"/>
      <c r="O363" s="122"/>
      <c r="P363" s="122"/>
      <c r="Q363" s="122">
        <v>8.4</v>
      </c>
      <c r="R363" s="122">
        <v>8.5</v>
      </c>
      <c r="S363" s="122">
        <v>8.6</v>
      </c>
      <c r="T363" s="122">
        <v>8.6</v>
      </c>
      <c r="U363" s="2">
        <v>8.6</v>
      </c>
      <c r="V363" s="2">
        <v>8.6999999999999993</v>
      </c>
      <c r="W363" s="2">
        <v>8.8000000000000007</v>
      </c>
      <c r="X363" s="44"/>
      <c r="Y363" s="2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59"/>
    </row>
    <row r="364" spans="1:57" s="7" customFormat="1" x14ac:dyDescent="0.3">
      <c r="A364" s="5" t="str">
        <f t="shared" si="21"/>
        <v>12.2.2.a Consumo materiale interno pro capite</v>
      </c>
      <c r="B364" s="5" t="str">
        <f t="shared" si="20"/>
        <v>12.2.2.a Consumo materiale interno pro capite</v>
      </c>
      <c r="C364" s="21" t="s">
        <v>113</v>
      </c>
      <c r="D364" s="21"/>
      <c r="E364" s="15" t="s">
        <v>63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47"/>
      <c r="Y364" s="15"/>
    </row>
    <row r="365" spans="1:57" s="7" customFormat="1" x14ac:dyDescent="0.3">
      <c r="A365" s="5" t="str">
        <f t="shared" si="21"/>
        <v>12.2.2.a Consumo materiale interno pro capite</v>
      </c>
      <c r="B365" s="5" t="str">
        <f t="shared" si="20"/>
        <v/>
      </c>
      <c r="C365" s="29" t="s">
        <v>3</v>
      </c>
      <c r="D365" s="29"/>
      <c r="E365" s="15"/>
      <c r="F365" s="24">
        <v>14.3</v>
      </c>
      <c r="G365" s="24">
        <v>14.3</v>
      </c>
      <c r="H365" s="24">
        <v>14.5</v>
      </c>
      <c r="I365" s="24">
        <v>14.1</v>
      </c>
      <c r="J365" s="24">
        <v>13.4</v>
      </c>
      <c r="K365" s="24">
        <v>11.9</v>
      </c>
      <c r="L365" s="24">
        <v>11.5</v>
      </c>
      <c r="M365" s="24">
        <v>11.6</v>
      </c>
      <c r="N365" s="24">
        <v>9.8000000000000007</v>
      </c>
      <c r="O365" s="24">
        <v>8.3000000000000007</v>
      </c>
      <c r="P365" s="15">
        <v>8.3000000000000007</v>
      </c>
      <c r="Q365" s="15">
        <v>8</v>
      </c>
      <c r="R365" s="15">
        <v>8</v>
      </c>
      <c r="S365" s="15">
        <v>8</v>
      </c>
      <c r="T365" s="15">
        <v>8.1</v>
      </c>
      <c r="U365" s="15">
        <v>8.3000000000000007</v>
      </c>
      <c r="V365" s="15">
        <v>7.7</v>
      </c>
      <c r="W365" s="15">
        <v>8.5</v>
      </c>
      <c r="X365" s="47"/>
      <c r="Y365" s="15"/>
    </row>
    <row r="366" spans="1:57" s="7" customFormat="1" x14ac:dyDescent="0.3">
      <c r="A366" s="5" t="str">
        <f t="shared" si="21"/>
        <v>12.2.2.a Consumo materiale interno pro capite</v>
      </c>
      <c r="B366" s="5" t="str">
        <f t="shared" si="20"/>
        <v/>
      </c>
      <c r="C366" s="29" t="s">
        <v>4</v>
      </c>
      <c r="D366" s="29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>
        <v>7.4</v>
      </c>
      <c r="R366" s="15">
        <v>7.3</v>
      </c>
      <c r="S366" s="15">
        <v>7</v>
      </c>
      <c r="T366" s="15">
        <v>7.2</v>
      </c>
      <c r="U366" s="15">
        <v>7.3</v>
      </c>
      <c r="V366" s="15">
        <v>6.6</v>
      </c>
      <c r="W366" s="15"/>
      <c r="X366" s="47"/>
      <c r="Y366" s="15"/>
    </row>
    <row r="367" spans="1:57" s="7" customFormat="1" x14ac:dyDescent="0.3">
      <c r="A367" s="5" t="str">
        <f t="shared" si="21"/>
        <v>12.2.2.a Consumo materiale interno pro capite</v>
      </c>
      <c r="B367" s="5" t="str">
        <f t="shared" si="20"/>
        <v/>
      </c>
      <c r="C367" s="29" t="s">
        <v>5</v>
      </c>
      <c r="D367" s="29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>
        <v>6.1</v>
      </c>
      <c r="R367" s="15">
        <v>4.9000000000000004</v>
      </c>
      <c r="S367" s="15">
        <v>6.3</v>
      </c>
      <c r="T367" s="15">
        <v>5.6</v>
      </c>
      <c r="U367" s="15">
        <v>5.6</v>
      </c>
      <c r="V367" s="15">
        <v>4.8</v>
      </c>
      <c r="W367" s="15"/>
      <c r="X367" s="47"/>
      <c r="Y367" s="15"/>
    </row>
    <row r="368" spans="1:57" s="15" customFormat="1" x14ac:dyDescent="0.3">
      <c r="B368" s="47" t="str">
        <f t="shared" si="20"/>
        <v>12.2.2.b Consumo materiale interno per unità di PIL</v>
      </c>
      <c r="C368" s="3" t="s">
        <v>114</v>
      </c>
      <c r="D368" s="3"/>
      <c r="E368" s="2" t="s">
        <v>120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44"/>
      <c r="Y368" s="2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48"/>
    </row>
    <row r="369" spans="1:57" s="15" customFormat="1" x14ac:dyDescent="0.3">
      <c r="B369" s="47" t="str">
        <f t="shared" si="20"/>
        <v/>
      </c>
      <c r="C369" s="12" t="s">
        <v>3</v>
      </c>
      <c r="D369" s="1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44"/>
      <c r="Y369" s="2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48"/>
    </row>
    <row r="370" spans="1:57" s="15" customFormat="1" x14ac:dyDescent="0.3">
      <c r="B370" s="47" t="str">
        <f t="shared" si="20"/>
        <v/>
      </c>
      <c r="C370" s="12" t="s">
        <v>4</v>
      </c>
      <c r="D370" s="1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44"/>
      <c r="Y370" s="2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48"/>
    </row>
    <row r="371" spans="1:57" s="15" customFormat="1" x14ac:dyDescent="0.3">
      <c r="B371" s="47" t="str">
        <f t="shared" si="20"/>
        <v/>
      </c>
      <c r="C371" s="12" t="s">
        <v>5</v>
      </c>
      <c r="D371" s="1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58">
        <v>237.13779724213785</v>
      </c>
      <c r="R371" s="58">
        <v>188.76359843028166</v>
      </c>
      <c r="S371" s="58">
        <v>237.77462362460724</v>
      </c>
      <c r="T371" s="58">
        <v>204.86726506965488</v>
      </c>
      <c r="U371" s="2">
        <v>199.2</v>
      </c>
      <c r="V371" s="2">
        <v>185.4</v>
      </c>
      <c r="W371" s="2"/>
      <c r="X371" s="44"/>
      <c r="Y371" s="2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48"/>
    </row>
    <row r="372" spans="1:57" s="131" customFormat="1" x14ac:dyDescent="0.3">
      <c r="A372" s="5" t="str">
        <f>IF(B372=C372,B372,A367)</f>
        <v>12.5.1 Rifiuti urbani oggetto di raccolta differenziata (%)</v>
      </c>
      <c r="B372" s="5" t="str">
        <f t="shared" si="20"/>
        <v>12.5.1 Rifiuti urbani oggetto di raccolta differenziata (%)</v>
      </c>
      <c r="C372" s="21" t="s">
        <v>76</v>
      </c>
      <c r="D372" s="21"/>
      <c r="E372" s="15" t="s">
        <v>11</v>
      </c>
      <c r="F372" s="15"/>
      <c r="G372" s="15"/>
      <c r="H372" s="15"/>
      <c r="I372" s="15"/>
      <c r="J372" s="15"/>
      <c r="K372" s="15"/>
      <c r="L372" s="15"/>
      <c r="M372" s="2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47"/>
      <c r="Y372" s="15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130"/>
    </row>
    <row r="373" spans="1:57" s="19" customFormat="1" x14ac:dyDescent="0.3">
      <c r="A373" s="5" t="str">
        <f t="shared" si="21"/>
        <v>12.5.1 Rifiuti urbani oggetto di raccolta differenziata (%)</v>
      </c>
      <c r="B373" s="5" t="str">
        <f t="shared" si="20"/>
        <v/>
      </c>
      <c r="C373" s="29" t="s">
        <v>3</v>
      </c>
      <c r="D373" s="29"/>
      <c r="E373" s="15"/>
      <c r="F373" s="24">
        <v>22.7</v>
      </c>
      <c r="G373" s="24">
        <v>24.2</v>
      </c>
      <c r="H373" s="24">
        <v>25.8</v>
      </c>
      <c r="I373" s="24">
        <v>27.5</v>
      </c>
      <c r="J373" s="15">
        <v>30.6</v>
      </c>
      <c r="K373" s="15">
        <v>33.6</v>
      </c>
      <c r="L373" s="15">
        <v>35.299999999999997</v>
      </c>
      <c r="M373" s="15">
        <v>37.700000000000003</v>
      </c>
      <c r="N373" s="15">
        <v>40</v>
      </c>
      <c r="O373" s="15">
        <v>42.3</v>
      </c>
      <c r="P373" s="15">
        <v>45.2</v>
      </c>
      <c r="Q373" s="15">
        <v>47.5</v>
      </c>
      <c r="R373" s="15">
        <v>52.6</v>
      </c>
      <c r="S373" s="15">
        <v>55.5</v>
      </c>
      <c r="T373" s="15">
        <v>58.2</v>
      </c>
      <c r="U373" s="15">
        <v>61.3</v>
      </c>
      <c r="V373" s="15">
        <v>63</v>
      </c>
      <c r="W373" s="15">
        <v>64</v>
      </c>
      <c r="X373" s="47"/>
      <c r="Y373" s="15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60"/>
    </row>
    <row r="374" spans="1:57" s="19" customFormat="1" x14ac:dyDescent="0.3">
      <c r="A374" s="5" t="str">
        <f t="shared" si="21"/>
        <v>12.5.1 Rifiuti urbani oggetto di raccolta differenziata (%)</v>
      </c>
      <c r="B374" s="5" t="str">
        <f t="shared" si="20"/>
        <v/>
      </c>
      <c r="C374" s="29" t="s">
        <v>4</v>
      </c>
      <c r="D374" s="29"/>
      <c r="E374" s="15"/>
      <c r="F374" s="24">
        <v>18.3</v>
      </c>
      <c r="G374" s="24">
        <v>19.399999999999999</v>
      </c>
      <c r="H374" s="24">
        <v>20</v>
      </c>
      <c r="I374" s="24">
        <v>20.8</v>
      </c>
      <c r="J374" s="15">
        <v>22.9</v>
      </c>
      <c r="K374" s="15">
        <v>24.9</v>
      </c>
      <c r="L374" s="15">
        <v>27.1</v>
      </c>
      <c r="M374" s="15">
        <v>30.2</v>
      </c>
      <c r="N374" s="15">
        <v>33.1</v>
      </c>
      <c r="O374" s="15">
        <v>36.4</v>
      </c>
      <c r="P374" s="15">
        <v>40.799999999999997</v>
      </c>
      <c r="Q374" s="15">
        <v>43.8</v>
      </c>
      <c r="R374" s="15">
        <v>48.6</v>
      </c>
      <c r="S374" s="15">
        <v>51.9</v>
      </c>
      <c r="T374" s="15">
        <v>54.3</v>
      </c>
      <c r="U374" s="15">
        <v>58.1</v>
      </c>
      <c r="V374" s="15">
        <v>59.2</v>
      </c>
      <c r="W374" s="15">
        <v>60.4</v>
      </c>
      <c r="X374" s="47"/>
      <c r="Y374" s="15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60"/>
    </row>
    <row r="375" spans="1:57" s="133" customFormat="1" x14ac:dyDescent="0.3">
      <c r="A375" s="5" t="str">
        <f t="shared" si="21"/>
        <v>12.5.1 Rifiuti urbani oggetto di raccolta differenziata (%)</v>
      </c>
      <c r="B375" s="5" t="str">
        <f t="shared" si="20"/>
        <v/>
      </c>
      <c r="C375" s="29" t="s">
        <v>5</v>
      </c>
      <c r="D375" s="29"/>
      <c r="E375" s="15"/>
      <c r="F375" s="24">
        <v>16.2</v>
      </c>
      <c r="G375" s="24">
        <v>17.600000000000001</v>
      </c>
      <c r="H375" s="24">
        <v>19.5</v>
      </c>
      <c r="I375" s="24">
        <v>21</v>
      </c>
      <c r="J375" s="15">
        <v>26.53</v>
      </c>
      <c r="K375" s="15">
        <v>35.17</v>
      </c>
      <c r="L375" s="15">
        <v>41.38</v>
      </c>
      <c r="M375" s="15">
        <v>48.88</v>
      </c>
      <c r="N375" s="15">
        <v>56.11</v>
      </c>
      <c r="O375" s="15">
        <v>60.27</v>
      </c>
      <c r="P375" s="15">
        <v>63.37</v>
      </c>
      <c r="Q375" s="15">
        <v>64.22</v>
      </c>
      <c r="R375" s="15">
        <v>65.41</v>
      </c>
      <c r="S375" s="15">
        <v>65.56</v>
      </c>
      <c r="T375" s="15">
        <v>69.39</v>
      </c>
      <c r="U375" s="15">
        <v>68.39</v>
      </c>
      <c r="V375" s="15">
        <v>71.84</v>
      </c>
      <c r="W375" s="15">
        <v>71.599999999999994</v>
      </c>
      <c r="X375" s="47"/>
      <c r="Y375" s="15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132"/>
    </row>
    <row r="376" spans="1:57" s="133" customFormat="1" x14ac:dyDescent="0.3">
      <c r="A376" s="5"/>
      <c r="B376" s="5" t="str">
        <f t="shared" si="20"/>
        <v>Pesaro Urbino</v>
      </c>
      <c r="C376" s="66" t="s">
        <v>89</v>
      </c>
      <c r="D376" s="29"/>
      <c r="E376" s="15"/>
      <c r="F376" s="24">
        <v>14.2</v>
      </c>
      <c r="G376" s="24">
        <v>15</v>
      </c>
      <c r="H376" s="24">
        <v>18</v>
      </c>
      <c r="I376" s="24">
        <v>21.3</v>
      </c>
      <c r="J376" s="24">
        <v>26</v>
      </c>
      <c r="K376" s="24">
        <v>27</v>
      </c>
      <c r="L376" s="24">
        <v>30.8</v>
      </c>
      <c r="M376" s="24">
        <v>36.700000000000003</v>
      </c>
      <c r="N376" s="24">
        <v>47.3</v>
      </c>
      <c r="O376" s="24">
        <v>50.8</v>
      </c>
      <c r="P376" s="24">
        <v>52.3</v>
      </c>
      <c r="Q376" s="24">
        <v>52.7</v>
      </c>
      <c r="R376" s="24">
        <v>56.8</v>
      </c>
      <c r="S376" s="24">
        <v>60.4</v>
      </c>
      <c r="T376" s="24">
        <v>68</v>
      </c>
      <c r="U376" s="24">
        <v>73.7</v>
      </c>
      <c r="V376" s="24">
        <v>72.400000000000006</v>
      </c>
      <c r="W376" s="24">
        <v>73.400000000000006</v>
      </c>
      <c r="X376" s="47"/>
      <c r="Y376" s="24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132"/>
    </row>
    <row r="377" spans="1:57" s="133" customFormat="1" x14ac:dyDescent="0.3">
      <c r="A377" s="5"/>
      <c r="B377" s="5" t="str">
        <f t="shared" si="20"/>
        <v>Ancona</v>
      </c>
      <c r="C377" s="66" t="s">
        <v>90</v>
      </c>
      <c r="D377" s="29"/>
      <c r="E377" s="15"/>
      <c r="F377" s="24">
        <v>16</v>
      </c>
      <c r="G377" s="24">
        <v>17.7</v>
      </c>
      <c r="H377" s="24">
        <v>17.100000000000001</v>
      </c>
      <c r="I377" s="24">
        <v>20.399999999999999</v>
      </c>
      <c r="J377" s="24">
        <v>28.2</v>
      </c>
      <c r="K377" s="24">
        <v>31.6</v>
      </c>
      <c r="L377" s="24">
        <v>43.8</v>
      </c>
      <c r="M377" s="24">
        <v>50.9</v>
      </c>
      <c r="N377" s="24">
        <v>58.1</v>
      </c>
      <c r="O377" s="24">
        <v>62.1</v>
      </c>
      <c r="P377" s="24">
        <v>59.6</v>
      </c>
      <c r="Q377" s="24">
        <v>59</v>
      </c>
      <c r="R377" s="24">
        <v>59.6</v>
      </c>
      <c r="S377" s="24">
        <v>63.4</v>
      </c>
      <c r="T377" s="24">
        <v>68.7</v>
      </c>
      <c r="U377" s="24">
        <v>69.2</v>
      </c>
      <c r="V377" s="24">
        <v>70.7</v>
      </c>
      <c r="W377" s="24">
        <v>70.599999999999994</v>
      </c>
      <c r="X377" s="47"/>
      <c r="Y377" s="24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132"/>
    </row>
    <row r="378" spans="1:57" s="133" customFormat="1" x14ac:dyDescent="0.3">
      <c r="A378" s="5"/>
      <c r="B378" s="5" t="str">
        <f t="shared" si="20"/>
        <v>Macerata</v>
      </c>
      <c r="C378" s="66" t="s">
        <v>91</v>
      </c>
      <c r="D378" s="29"/>
      <c r="E378" s="15"/>
      <c r="F378" s="24">
        <v>24.3</v>
      </c>
      <c r="G378" s="24">
        <v>24.2</v>
      </c>
      <c r="H378" s="24">
        <v>26</v>
      </c>
      <c r="I378" s="24">
        <v>22.6</v>
      </c>
      <c r="J378" s="24">
        <v>29.2</v>
      </c>
      <c r="K378" s="24">
        <v>39.799999999999997</v>
      </c>
      <c r="L378" s="24">
        <v>53.7</v>
      </c>
      <c r="M378" s="24">
        <v>58</v>
      </c>
      <c r="N378" s="24">
        <v>59.3</v>
      </c>
      <c r="O378" s="24">
        <v>64.5</v>
      </c>
      <c r="P378" s="24">
        <v>69.099999999999994</v>
      </c>
      <c r="Q378" s="24">
        <v>70.400000000000006</v>
      </c>
      <c r="R378" s="24">
        <v>71.400000000000006</v>
      </c>
      <c r="S378" s="24">
        <v>73</v>
      </c>
      <c r="T378" s="24">
        <v>73.900000000000006</v>
      </c>
      <c r="U378" s="24">
        <v>71</v>
      </c>
      <c r="V378" s="24">
        <v>74.7</v>
      </c>
      <c r="W378" s="24">
        <v>73.8</v>
      </c>
      <c r="X378" s="47"/>
      <c r="Y378" s="24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132"/>
    </row>
    <row r="379" spans="1:57" s="133" customFormat="1" x14ac:dyDescent="0.3">
      <c r="A379" s="5"/>
      <c r="B379" s="5" t="str">
        <f t="shared" si="20"/>
        <v>Ascoli-Piceno</v>
      </c>
      <c r="C379" s="66" t="s">
        <v>98</v>
      </c>
      <c r="D379" s="29"/>
      <c r="E379" s="15"/>
      <c r="F379" s="24">
        <v>13.7</v>
      </c>
      <c r="G379" s="24">
        <v>15.4</v>
      </c>
      <c r="H379" s="24">
        <v>18.899999999999999</v>
      </c>
      <c r="I379" s="24">
        <v>19.899999999999999</v>
      </c>
      <c r="J379" s="24">
        <v>22.2</v>
      </c>
      <c r="K379" s="24">
        <v>22.9</v>
      </c>
      <c r="L379" s="24">
        <v>30.9</v>
      </c>
      <c r="M379" s="24">
        <v>31.3</v>
      </c>
      <c r="N379" s="24">
        <v>37.6</v>
      </c>
      <c r="O379" s="24">
        <v>45</v>
      </c>
      <c r="P379" s="24">
        <v>51.2</v>
      </c>
      <c r="Q379" s="24">
        <v>51.2</v>
      </c>
      <c r="R379" s="24">
        <v>50</v>
      </c>
      <c r="S379" s="24">
        <v>60.1</v>
      </c>
      <c r="T379" s="24">
        <v>65.900000000000006</v>
      </c>
      <c r="U379" s="24">
        <v>66.900000000000006</v>
      </c>
      <c r="V379" s="24">
        <v>68.7</v>
      </c>
      <c r="W379" s="24">
        <v>68.599999999999994</v>
      </c>
      <c r="X379" s="47"/>
      <c r="Y379" s="24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132"/>
    </row>
    <row r="380" spans="1:57" s="133" customFormat="1" x14ac:dyDescent="0.3">
      <c r="A380" s="5"/>
      <c r="B380" s="5" t="str">
        <f t="shared" si="20"/>
        <v>Fermo</v>
      </c>
      <c r="C380" s="66" t="s">
        <v>92</v>
      </c>
      <c r="D380" s="29"/>
      <c r="E380" s="15"/>
      <c r="F380" s="15"/>
      <c r="G380" s="15"/>
      <c r="H380" s="15"/>
      <c r="I380" s="15"/>
      <c r="J380" s="15"/>
      <c r="K380" s="15"/>
      <c r="L380" s="24">
        <v>32.700000000000003</v>
      </c>
      <c r="M380" s="24">
        <v>35</v>
      </c>
      <c r="N380" s="24">
        <v>41.6</v>
      </c>
      <c r="O380" s="24">
        <v>47.4</v>
      </c>
      <c r="P380" s="24">
        <v>54.2</v>
      </c>
      <c r="Q380" s="24">
        <v>54.9</v>
      </c>
      <c r="R380" s="24">
        <v>57.9</v>
      </c>
      <c r="S380" s="24">
        <v>56.2</v>
      </c>
      <c r="T380" s="24">
        <v>63.3</v>
      </c>
      <c r="U380" s="24">
        <v>67.599999999999994</v>
      </c>
      <c r="V380" s="24">
        <v>69.7</v>
      </c>
      <c r="W380" s="24">
        <v>70.099999999999994</v>
      </c>
      <c r="X380" s="47"/>
      <c r="Y380" s="24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132"/>
    </row>
    <row r="381" spans="1:57" s="15" customFormat="1" ht="28.8" x14ac:dyDescent="0.3">
      <c r="A381" s="15" t="str">
        <f>IF(B381=C381,B381,A375)</f>
        <v>12.b.1.a Presenze in esercizi ricettivi open air, agriturismi e rifugi montani 
sul totale delle presenze in esercizi ricettivi</v>
      </c>
      <c r="B381" s="47" t="str">
        <f t="shared" si="20"/>
        <v>12.b.1.a Presenze in esercizi ricettivi open air, agriturismi e rifugi montani 
sul totale delle presenze in esercizi ricettivi</v>
      </c>
      <c r="C381" s="3" t="s">
        <v>23</v>
      </c>
      <c r="D381" s="3"/>
      <c r="E381" s="2" t="s">
        <v>11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44"/>
      <c r="Y381" s="2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48"/>
    </row>
    <row r="382" spans="1:57" s="15" customFormat="1" x14ac:dyDescent="0.3">
      <c r="A382" s="15" t="str">
        <f t="shared" si="21"/>
        <v>12.b.1.a Presenze in esercizi ricettivi open air, agriturismi e rifugi montani 
sul totale delle presenze in esercizi ricettivi</v>
      </c>
      <c r="B382" s="47" t="str">
        <f t="shared" si="20"/>
        <v/>
      </c>
      <c r="C382" s="12" t="s">
        <v>3</v>
      </c>
      <c r="D382" s="12"/>
      <c r="E382" s="2"/>
      <c r="F382" s="2"/>
      <c r="G382" s="2"/>
      <c r="H382" s="2"/>
      <c r="I382" s="2">
        <v>19.5</v>
      </c>
      <c r="J382" s="2"/>
      <c r="K382" s="2"/>
      <c r="L382" s="2"/>
      <c r="M382" s="2"/>
      <c r="N382" s="2">
        <v>19.899999999999999</v>
      </c>
      <c r="O382" s="2">
        <v>19.2</v>
      </c>
      <c r="P382" s="2">
        <v>19.100000000000001</v>
      </c>
      <c r="Q382" s="2">
        <v>19</v>
      </c>
      <c r="R382" s="2">
        <v>19.100000000000001</v>
      </c>
      <c r="S382" s="2">
        <v>19.3</v>
      </c>
      <c r="T382" s="2">
        <v>18.899999999999999</v>
      </c>
      <c r="U382" s="2">
        <v>18.7</v>
      </c>
      <c r="V382" s="2">
        <v>22.6</v>
      </c>
      <c r="W382" s="2">
        <v>23.2</v>
      </c>
      <c r="X382" s="44">
        <v>20.3</v>
      </c>
      <c r="Y382" s="2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48"/>
    </row>
    <row r="383" spans="1:57" s="15" customFormat="1" x14ac:dyDescent="0.3">
      <c r="A383" s="15" t="str">
        <f t="shared" si="21"/>
        <v>12.b.1.a Presenze in esercizi ricettivi open air, agriturismi e rifugi montani 
sul totale delle presenze in esercizi ricettivi</v>
      </c>
      <c r="B383" s="47" t="str">
        <f t="shared" si="20"/>
        <v/>
      </c>
      <c r="C383" s="12" t="s">
        <v>4</v>
      </c>
      <c r="D383" s="12"/>
      <c r="E383" s="2"/>
      <c r="F383" s="2"/>
      <c r="G383" s="2"/>
      <c r="H383" s="2"/>
      <c r="I383" s="2">
        <v>21.4</v>
      </c>
      <c r="J383" s="2"/>
      <c r="K383" s="2"/>
      <c r="L383" s="2"/>
      <c r="M383" s="2"/>
      <c r="N383" s="2">
        <v>22.7</v>
      </c>
      <c r="O383" s="2">
        <v>22.4</v>
      </c>
      <c r="P383" s="2">
        <v>22.4</v>
      </c>
      <c r="Q383" s="2">
        <v>22.5</v>
      </c>
      <c r="R383" s="2">
        <v>23.9</v>
      </c>
      <c r="S383" s="2">
        <v>24.4</v>
      </c>
      <c r="T383" s="2">
        <v>24.1</v>
      </c>
      <c r="U383" s="2">
        <v>23.4</v>
      </c>
      <c r="V383" s="2">
        <v>32.9</v>
      </c>
      <c r="W383" s="2">
        <v>31.8</v>
      </c>
      <c r="X383" s="44">
        <v>25</v>
      </c>
      <c r="Y383" s="2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48"/>
    </row>
    <row r="384" spans="1:57" s="15" customFormat="1" x14ac:dyDescent="0.3">
      <c r="A384" s="15" t="str">
        <f t="shared" si="21"/>
        <v>12.b.1.a Presenze in esercizi ricettivi open air, agriturismi e rifugi montani 
sul totale delle presenze in esercizi ricettivi</v>
      </c>
      <c r="B384" s="47" t="str">
        <f t="shared" si="20"/>
        <v/>
      </c>
      <c r="C384" s="12" t="s">
        <v>5</v>
      </c>
      <c r="D384" s="12"/>
      <c r="E384" s="2"/>
      <c r="F384" s="2"/>
      <c r="G384" s="2"/>
      <c r="H384" s="2"/>
      <c r="I384" s="2">
        <v>25.6</v>
      </c>
      <c r="J384" s="2"/>
      <c r="K384" s="2"/>
      <c r="L384" s="2"/>
      <c r="M384" s="2"/>
      <c r="N384" s="2">
        <v>36.200000000000003</v>
      </c>
      <c r="O384" s="2">
        <v>35.200000000000003</v>
      </c>
      <c r="P384" s="2">
        <v>34.700000000000003</v>
      </c>
      <c r="Q384" s="2">
        <v>33.799999999999997</v>
      </c>
      <c r="R384" s="2">
        <v>35.200000000000003</v>
      </c>
      <c r="S384" s="2">
        <v>33.9</v>
      </c>
      <c r="T384" s="2">
        <v>32</v>
      </c>
      <c r="U384" s="2">
        <v>31.7</v>
      </c>
      <c r="V384" s="2">
        <v>32.1</v>
      </c>
      <c r="W384" s="2">
        <v>31.8</v>
      </c>
      <c r="X384" s="44">
        <v>25</v>
      </c>
      <c r="Y384" s="2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48"/>
    </row>
    <row r="385" spans="1:57" s="20" customFormat="1" x14ac:dyDescent="0.3">
      <c r="A385" s="5" t="str">
        <f t="shared" si="21"/>
        <v>12.b.1.b Indice di intensità turistica</v>
      </c>
      <c r="B385" s="5" t="str">
        <f t="shared" si="20"/>
        <v>12.b.1.b Indice di intensità turistica</v>
      </c>
      <c r="C385" s="21" t="s">
        <v>24</v>
      </c>
      <c r="D385" s="21"/>
      <c r="E385" s="15" t="s">
        <v>59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47"/>
      <c r="Y385" s="15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54"/>
    </row>
    <row r="386" spans="1:57" s="15" customFormat="1" x14ac:dyDescent="0.3">
      <c r="A386" s="5" t="str">
        <f t="shared" si="21"/>
        <v>12.b.1.b Indice di intensità turistica</v>
      </c>
      <c r="B386" s="5" t="str">
        <f t="shared" si="20"/>
        <v/>
      </c>
      <c r="C386" s="29" t="s">
        <v>3</v>
      </c>
      <c r="D386" s="29"/>
      <c r="I386" s="24">
        <v>6437</v>
      </c>
      <c r="J386" s="15" t="s">
        <v>68</v>
      </c>
      <c r="K386" s="15" t="s">
        <v>68</v>
      </c>
      <c r="L386" s="15" t="s">
        <v>68</v>
      </c>
      <c r="M386" s="15" t="s">
        <v>68</v>
      </c>
      <c r="N386" s="24">
        <v>6334</v>
      </c>
      <c r="O386" s="24">
        <v>6316</v>
      </c>
      <c r="P386" s="24">
        <v>6260</v>
      </c>
      <c r="Q386" s="24">
        <v>6514</v>
      </c>
      <c r="R386" s="24">
        <v>6698</v>
      </c>
      <c r="S386" s="24">
        <v>7003</v>
      </c>
      <c r="T386" s="24">
        <v>7155</v>
      </c>
      <c r="U386" s="24">
        <v>7301</v>
      </c>
      <c r="V386" s="24">
        <v>3495</v>
      </c>
      <c r="W386" s="15">
        <v>4882</v>
      </c>
      <c r="X386" s="47">
        <v>6980</v>
      </c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48"/>
    </row>
    <row r="387" spans="1:57" s="15" customFormat="1" x14ac:dyDescent="0.3">
      <c r="A387" s="5" t="str">
        <f t="shared" si="21"/>
        <v>12.b.1.b Indice di intensità turistica</v>
      </c>
      <c r="B387" s="5" t="str">
        <f t="shared" si="20"/>
        <v/>
      </c>
      <c r="C387" s="29" t="s">
        <v>4</v>
      </c>
      <c r="D387" s="29"/>
      <c r="I387" s="24">
        <v>8286</v>
      </c>
      <c r="J387" s="15" t="s">
        <v>68</v>
      </c>
      <c r="K387" s="15" t="s">
        <v>68</v>
      </c>
      <c r="L387" s="15" t="s">
        <v>68</v>
      </c>
      <c r="M387" s="15" t="s">
        <v>68</v>
      </c>
      <c r="N387" s="24">
        <v>7647</v>
      </c>
      <c r="O387" s="24">
        <v>7591</v>
      </c>
      <c r="P387" s="24">
        <v>7655</v>
      </c>
      <c r="Q387" s="24">
        <v>7897</v>
      </c>
      <c r="R387" s="24">
        <v>7936</v>
      </c>
      <c r="S387" s="24">
        <v>8091</v>
      </c>
      <c r="T387" s="24">
        <v>8402</v>
      </c>
      <c r="U387" s="24">
        <v>8709</v>
      </c>
      <c r="V387" s="24">
        <v>3554</v>
      </c>
      <c r="W387" s="15">
        <v>4949</v>
      </c>
      <c r="X387" s="47">
        <v>8129</v>
      </c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48"/>
    </row>
    <row r="388" spans="1:57" s="23" customFormat="1" x14ac:dyDescent="0.3">
      <c r="A388" s="5" t="str">
        <f t="shared" si="21"/>
        <v>12.b.1.b Indice di intensità turistica</v>
      </c>
      <c r="B388" s="5" t="str">
        <f t="shared" si="20"/>
        <v/>
      </c>
      <c r="C388" s="29" t="s">
        <v>5</v>
      </c>
      <c r="D388" s="29"/>
      <c r="E388" s="15"/>
      <c r="F388" s="15"/>
      <c r="G388" s="15"/>
      <c r="H388" s="15"/>
      <c r="I388" s="24">
        <v>9008</v>
      </c>
      <c r="J388" s="15" t="s">
        <v>68</v>
      </c>
      <c r="K388" s="15" t="s">
        <v>68</v>
      </c>
      <c r="L388" s="15" t="s">
        <v>68</v>
      </c>
      <c r="M388" s="15" t="s">
        <v>68</v>
      </c>
      <c r="N388" s="24">
        <v>7049</v>
      </c>
      <c r="O388" s="24">
        <v>7041</v>
      </c>
      <c r="P388" s="24">
        <v>7328</v>
      </c>
      <c r="Q388" s="24">
        <v>7856</v>
      </c>
      <c r="R388" s="24">
        <v>7863</v>
      </c>
      <c r="S388" s="24">
        <v>7264</v>
      </c>
      <c r="T388" s="24">
        <v>6327</v>
      </c>
      <c r="U388" s="24">
        <v>6821</v>
      </c>
      <c r="V388" s="24">
        <v>5071</v>
      </c>
      <c r="W388" s="15">
        <v>6423</v>
      </c>
      <c r="X388" s="47">
        <v>7128</v>
      </c>
      <c r="Y388" s="15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59"/>
    </row>
    <row r="389" spans="1:57" s="15" customFormat="1" x14ac:dyDescent="0.3">
      <c r="A389" s="15" t="str">
        <f t="shared" si="21"/>
        <v>13.1.1.a Impatto degli incendi boschivi</v>
      </c>
      <c r="B389" s="47" t="str">
        <f t="shared" si="20"/>
        <v>13.1.1.a Impatto degli incendi boschivi</v>
      </c>
      <c r="C389" s="3" t="s">
        <v>2</v>
      </c>
      <c r="D389" s="3"/>
      <c r="E389" s="11" t="s">
        <v>115</v>
      </c>
      <c r="F389" s="1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134"/>
      <c r="X389" s="135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48"/>
    </row>
    <row r="390" spans="1:57" s="15" customFormat="1" x14ac:dyDescent="0.3">
      <c r="A390" s="15" t="str">
        <f t="shared" si="21"/>
        <v>13.1.1.a Impatto degli incendi boschivi</v>
      </c>
      <c r="B390" s="47" t="str">
        <f t="shared" si="20"/>
        <v/>
      </c>
      <c r="C390" s="12" t="s">
        <v>3</v>
      </c>
      <c r="D390" s="12"/>
      <c r="E390" s="2"/>
      <c r="F390" s="2"/>
      <c r="G390" s="122">
        <v>1.6</v>
      </c>
      <c r="H390" s="122">
        <v>1.3</v>
      </c>
      <c r="I390" s="122">
        <v>7.5</v>
      </c>
      <c r="J390" s="122">
        <v>2.2000000000000002</v>
      </c>
      <c r="K390" s="122">
        <v>2.4</v>
      </c>
      <c r="L390" s="122">
        <v>1.5</v>
      </c>
      <c r="M390" s="122">
        <v>2.4</v>
      </c>
      <c r="N390" s="122">
        <v>4.3</v>
      </c>
      <c r="O390" s="122">
        <v>1</v>
      </c>
      <c r="P390" s="122">
        <v>1.2</v>
      </c>
      <c r="Q390" s="122">
        <v>1.4</v>
      </c>
      <c r="R390" s="122">
        <v>2.2000000000000002</v>
      </c>
      <c r="S390" s="122">
        <v>5.4</v>
      </c>
      <c r="T390" s="122">
        <v>0.6</v>
      </c>
      <c r="U390" s="122">
        <v>1.2</v>
      </c>
      <c r="V390" s="2">
        <v>1.8</v>
      </c>
      <c r="W390" s="2">
        <v>5</v>
      </c>
      <c r="X390" s="44">
        <v>2.4</v>
      </c>
      <c r="Y390" s="2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48"/>
    </row>
    <row r="391" spans="1:57" s="15" customFormat="1" x14ac:dyDescent="0.3">
      <c r="A391" s="15" t="str">
        <f t="shared" si="21"/>
        <v>13.1.1.a Impatto degli incendi boschivi</v>
      </c>
      <c r="B391" s="47" t="str">
        <f t="shared" si="20"/>
        <v/>
      </c>
      <c r="C391" s="12" t="s">
        <v>4</v>
      </c>
      <c r="D391" s="12"/>
      <c r="E391" s="2"/>
      <c r="F391" s="2"/>
      <c r="G391" s="122">
        <v>0.8</v>
      </c>
      <c r="H391" s="122">
        <v>0.5</v>
      </c>
      <c r="I391" s="122">
        <v>3.7</v>
      </c>
      <c r="J391" s="122">
        <v>0.7</v>
      </c>
      <c r="K391" s="122">
        <v>0.8</v>
      </c>
      <c r="L391" s="122">
        <v>0.6</v>
      </c>
      <c r="M391" s="122">
        <v>1.5</v>
      </c>
      <c r="N391" s="122">
        <v>2.2999999999999998</v>
      </c>
      <c r="O391" s="122">
        <v>0.3</v>
      </c>
      <c r="P391" s="122">
        <v>0.2</v>
      </c>
      <c r="Q391" s="122">
        <v>1.1000000000000001</v>
      </c>
      <c r="R391" s="122">
        <v>0.9</v>
      </c>
      <c r="S391" s="122">
        <v>4.2</v>
      </c>
      <c r="T391" s="122">
        <v>0.2</v>
      </c>
      <c r="U391" s="122">
        <v>0.7</v>
      </c>
      <c r="V391" s="2">
        <v>0.8</v>
      </c>
      <c r="W391" s="2">
        <v>1.6</v>
      </c>
      <c r="X391" s="44">
        <v>2</v>
      </c>
      <c r="Y391" s="2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48"/>
    </row>
    <row r="392" spans="1:57" s="15" customFormat="1" x14ac:dyDescent="0.3">
      <c r="A392" s="15" t="str">
        <f t="shared" si="21"/>
        <v>13.1.1.a Impatto degli incendi boschivi</v>
      </c>
      <c r="B392" s="47" t="str">
        <f t="shared" si="20"/>
        <v/>
      </c>
      <c r="C392" s="12" t="s">
        <v>5</v>
      </c>
      <c r="D392" s="12"/>
      <c r="E392" s="2"/>
      <c r="F392" s="2"/>
      <c r="G392" s="2"/>
      <c r="H392" s="122">
        <v>0.1</v>
      </c>
      <c r="I392" s="122">
        <v>5.2</v>
      </c>
      <c r="J392" s="122">
        <v>0.1</v>
      </c>
      <c r="K392" s="122">
        <v>0.1</v>
      </c>
      <c r="L392" s="122" t="s">
        <v>6</v>
      </c>
      <c r="M392" s="122">
        <v>0.5</v>
      </c>
      <c r="N392" s="122">
        <v>0.3</v>
      </c>
      <c r="O392" s="122" t="s">
        <v>6</v>
      </c>
      <c r="P392" s="122">
        <v>0.1</v>
      </c>
      <c r="Q392" s="122" t="s">
        <v>6</v>
      </c>
      <c r="R392" s="122" t="s">
        <v>6</v>
      </c>
      <c r="S392" s="122">
        <v>0.5</v>
      </c>
      <c r="T392" s="122" t="s">
        <v>6</v>
      </c>
      <c r="U392" s="122">
        <v>0.1</v>
      </c>
      <c r="V392" s="2">
        <v>0.1</v>
      </c>
      <c r="W392" s="2">
        <v>0.4</v>
      </c>
      <c r="X392" s="44">
        <v>0.1</v>
      </c>
      <c r="Y392" s="2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48"/>
    </row>
    <row r="393" spans="1:57" s="20" customFormat="1" x14ac:dyDescent="0.3">
      <c r="A393" s="5" t="str">
        <f t="shared" si="21"/>
        <v xml:space="preserve">13.1.1.b Movimenti sismici con magnitudo uguale o superiore a 4,0 </v>
      </c>
      <c r="B393" s="5" t="str">
        <f t="shared" si="20"/>
        <v xml:space="preserve">13.1.1.b Movimenti sismici con magnitudo uguale o superiore a 4,0 </v>
      </c>
      <c r="C393" s="21" t="s">
        <v>116</v>
      </c>
      <c r="D393" s="21"/>
      <c r="E393" s="15" t="s">
        <v>59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47"/>
      <c r="Y393" s="15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54"/>
    </row>
    <row r="394" spans="1:57" s="15" customFormat="1" x14ac:dyDescent="0.3">
      <c r="A394" s="5" t="str">
        <f t="shared" si="21"/>
        <v xml:space="preserve">13.1.1.b Movimenti sismici con magnitudo uguale o superiore a 4,0 </v>
      </c>
      <c r="B394" s="5" t="str">
        <f t="shared" si="20"/>
        <v/>
      </c>
      <c r="C394" s="29" t="s">
        <v>3</v>
      </c>
      <c r="D394" s="29"/>
      <c r="F394" s="15">
        <v>11</v>
      </c>
      <c r="G394" s="15">
        <v>12</v>
      </c>
      <c r="H394" s="15">
        <v>24</v>
      </c>
      <c r="I394" s="15">
        <v>17</v>
      </c>
      <c r="J394" s="15">
        <v>13</v>
      </c>
      <c r="K394" s="15">
        <v>47</v>
      </c>
      <c r="L394" s="15">
        <v>18</v>
      </c>
      <c r="M394" s="15">
        <v>23</v>
      </c>
      <c r="N394" s="15">
        <v>61</v>
      </c>
      <c r="O394" s="15">
        <v>26</v>
      </c>
      <c r="P394" s="15">
        <v>21</v>
      </c>
      <c r="Q394" s="15">
        <v>20</v>
      </c>
      <c r="R394" s="15">
        <v>72</v>
      </c>
      <c r="S394" s="15">
        <v>26</v>
      </c>
      <c r="T394" s="15">
        <v>22</v>
      </c>
      <c r="U394" s="15">
        <v>32</v>
      </c>
      <c r="V394" s="15">
        <v>31</v>
      </c>
      <c r="W394" s="15">
        <v>28</v>
      </c>
      <c r="X394" s="47">
        <v>18</v>
      </c>
      <c r="Y394" s="15">
        <v>26</v>
      </c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48"/>
    </row>
    <row r="395" spans="1:57" s="15" customFormat="1" x14ac:dyDescent="0.3">
      <c r="A395" s="5" t="str">
        <f t="shared" si="21"/>
        <v xml:space="preserve">13.1.1.b Movimenti sismici con magnitudo uguale o superiore a 4,0 </v>
      </c>
      <c r="B395" s="5" t="str">
        <f t="shared" si="20"/>
        <v/>
      </c>
      <c r="C395" s="29" t="s">
        <v>4</v>
      </c>
      <c r="D395" s="29"/>
      <c r="F395" s="15">
        <v>3</v>
      </c>
      <c r="G395" s="15">
        <v>0</v>
      </c>
      <c r="H395" s="15">
        <v>1</v>
      </c>
      <c r="I395" s="15">
        <v>2</v>
      </c>
      <c r="J395" s="15">
        <v>2</v>
      </c>
      <c r="K395" s="15">
        <v>27</v>
      </c>
      <c r="L395" s="15">
        <v>4</v>
      </c>
      <c r="M395" s="15">
        <v>0</v>
      </c>
      <c r="N395" s="15">
        <v>1</v>
      </c>
      <c r="O395" s="15">
        <v>8</v>
      </c>
      <c r="P395" s="15">
        <v>2</v>
      </c>
      <c r="Q395" s="15">
        <v>4</v>
      </c>
      <c r="R395" s="15">
        <v>55</v>
      </c>
      <c r="S395" s="15">
        <v>17</v>
      </c>
      <c r="T395" s="15">
        <v>2</v>
      </c>
      <c r="U395" s="15">
        <v>3</v>
      </c>
      <c r="V395" s="15">
        <v>0</v>
      </c>
      <c r="W395" s="15">
        <v>6</v>
      </c>
      <c r="X395" s="47">
        <v>8</v>
      </c>
      <c r="Y395" s="15">
        <v>4</v>
      </c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48"/>
    </row>
    <row r="396" spans="1:57" s="23" customFormat="1" x14ac:dyDescent="0.3">
      <c r="A396" s="5" t="str">
        <f t="shared" si="21"/>
        <v xml:space="preserve">13.1.1.b Movimenti sismici con magnitudo uguale o superiore a 4,0 </v>
      </c>
      <c r="B396" s="5" t="str">
        <f t="shared" si="20"/>
        <v/>
      </c>
      <c r="C396" s="29" t="s">
        <v>5</v>
      </c>
      <c r="D396" s="29"/>
      <c r="E396" s="15"/>
      <c r="F396" s="15">
        <v>3</v>
      </c>
      <c r="G396" s="15">
        <v>0</v>
      </c>
      <c r="H396" s="15">
        <v>1</v>
      </c>
      <c r="I396" s="15">
        <v>1</v>
      </c>
      <c r="J396" s="15">
        <v>0</v>
      </c>
      <c r="K396" s="15">
        <v>1</v>
      </c>
      <c r="L396" s="15">
        <v>3</v>
      </c>
      <c r="M396" s="15">
        <v>0</v>
      </c>
      <c r="N396" s="15">
        <v>1</v>
      </c>
      <c r="O396" s="15">
        <v>3</v>
      </c>
      <c r="P396" s="15">
        <v>0</v>
      </c>
      <c r="Q396" s="15">
        <v>0</v>
      </c>
      <c r="R396" s="15">
        <v>18</v>
      </c>
      <c r="S396" s="15">
        <v>4</v>
      </c>
      <c r="T396" s="15">
        <v>2</v>
      </c>
      <c r="U396" s="15">
        <v>0</v>
      </c>
      <c r="V396" s="15">
        <v>0</v>
      </c>
      <c r="W396" s="15">
        <v>1</v>
      </c>
      <c r="X396" s="47">
        <v>6</v>
      </c>
      <c r="Y396" s="15">
        <v>1</v>
      </c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59"/>
    </row>
    <row r="397" spans="1:57" s="15" customFormat="1" ht="43.2" x14ac:dyDescent="0.3">
      <c r="A397" s="15" t="str">
        <f t="shared" si="21"/>
        <v>13.2.2 Emissioni di CO2 e altri gas climalteranti</v>
      </c>
      <c r="B397" s="47" t="str">
        <f t="shared" si="20"/>
        <v>13.2.2 Emissioni di CO2 e altri gas climalteranti</v>
      </c>
      <c r="C397" s="3" t="s">
        <v>32</v>
      </c>
      <c r="D397" s="3"/>
      <c r="E397" s="12" t="s">
        <v>117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44"/>
      <c r="Y397" s="2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48"/>
    </row>
    <row r="398" spans="1:57" s="15" customFormat="1" x14ac:dyDescent="0.3">
      <c r="A398" s="15" t="str">
        <f t="shared" si="21"/>
        <v>13.2.2 Emissioni di CO2 e altri gas climalteranti</v>
      </c>
      <c r="B398" s="47" t="str">
        <f t="shared" si="20"/>
        <v/>
      </c>
      <c r="C398" s="12" t="s">
        <v>3</v>
      </c>
      <c r="D398" s="12"/>
      <c r="E398" s="2"/>
      <c r="F398" s="2"/>
      <c r="G398" s="2"/>
      <c r="H398" s="2"/>
      <c r="I398" s="2"/>
      <c r="J398" s="4">
        <v>9.8000000000000007</v>
      </c>
      <c r="K398" s="4">
        <v>8.6999999999999993</v>
      </c>
      <c r="L398" s="4">
        <v>8.9</v>
      </c>
      <c r="M398" s="4">
        <v>8.6999999999999993</v>
      </c>
      <c r="N398" s="4">
        <v>8.3000000000000007</v>
      </c>
      <c r="O398" s="4">
        <v>7.7</v>
      </c>
      <c r="P398" s="4">
        <v>7.3</v>
      </c>
      <c r="Q398" s="4">
        <v>7.5</v>
      </c>
      <c r="R398" s="4">
        <v>7.5</v>
      </c>
      <c r="S398" s="4">
        <v>7.5</v>
      </c>
      <c r="T398" s="4">
        <v>7.4</v>
      </c>
      <c r="U398" s="4">
        <v>7.3</v>
      </c>
      <c r="V398" s="4">
        <v>6.6</v>
      </c>
      <c r="W398" s="2"/>
      <c r="X398" s="44"/>
      <c r="Y398" s="2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48"/>
    </row>
    <row r="399" spans="1:57" s="15" customFormat="1" x14ac:dyDescent="0.3">
      <c r="A399" s="15" t="str">
        <f t="shared" si="21"/>
        <v>13.2.2 Emissioni di CO2 e altri gas climalteranti</v>
      </c>
      <c r="B399" s="47" t="str">
        <f t="shared" si="20"/>
        <v/>
      </c>
      <c r="C399" s="12" t="s">
        <v>4</v>
      </c>
      <c r="D399" s="1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44"/>
      <c r="Y399" s="2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48"/>
    </row>
    <row r="400" spans="1:57" s="15" customFormat="1" x14ac:dyDescent="0.3">
      <c r="A400" s="15" t="str">
        <f t="shared" si="21"/>
        <v>13.2.2 Emissioni di CO2 e altri gas climalteranti</v>
      </c>
      <c r="B400" s="47" t="str">
        <f t="shared" si="20"/>
        <v/>
      </c>
      <c r="C400" s="12" t="s">
        <v>5</v>
      </c>
      <c r="D400" s="1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>
        <v>5847306.5</v>
      </c>
      <c r="S400" s="2"/>
      <c r="T400" s="2"/>
      <c r="U400" s="2"/>
      <c r="V400" s="2"/>
      <c r="W400" s="2"/>
      <c r="X400" s="44"/>
      <c r="Y400" s="2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48"/>
    </row>
    <row r="401" spans="1:57" s="20" customFormat="1" x14ac:dyDescent="0.3">
      <c r="A401" s="7"/>
      <c r="B401" s="7"/>
      <c r="C401" s="68" t="s">
        <v>97</v>
      </c>
      <c r="D401" s="68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>
        <v>1370021</v>
      </c>
      <c r="S401" s="2"/>
      <c r="T401" s="2"/>
      <c r="U401" s="2"/>
      <c r="V401" s="2"/>
      <c r="W401" s="2"/>
      <c r="X401" s="44"/>
      <c r="Y401" s="2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54"/>
    </row>
    <row r="402" spans="1:57" s="20" customFormat="1" x14ac:dyDescent="0.3">
      <c r="A402" s="7"/>
      <c r="B402" s="7"/>
      <c r="C402" s="68" t="s">
        <v>90</v>
      </c>
      <c r="D402" s="68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>
        <v>2343893</v>
      </c>
      <c r="S402" s="2"/>
      <c r="T402" s="2"/>
      <c r="U402" s="2"/>
      <c r="V402" s="2"/>
      <c r="W402" s="2"/>
      <c r="X402" s="44"/>
      <c r="Y402" s="2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54"/>
    </row>
    <row r="403" spans="1:57" s="20" customFormat="1" x14ac:dyDescent="0.3">
      <c r="A403" s="7"/>
      <c r="B403" s="7"/>
      <c r="C403" s="68" t="s">
        <v>91</v>
      </c>
      <c r="D403" s="68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>
        <v>853684</v>
      </c>
      <c r="S403" s="2"/>
      <c r="T403" s="2"/>
      <c r="U403" s="2"/>
      <c r="V403" s="2"/>
      <c r="W403" s="2"/>
      <c r="X403" s="44"/>
      <c r="Y403" s="2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54"/>
    </row>
    <row r="404" spans="1:57" s="20" customFormat="1" x14ac:dyDescent="0.3">
      <c r="A404" s="7"/>
      <c r="B404" s="7"/>
      <c r="C404" s="68" t="s">
        <v>93</v>
      </c>
      <c r="D404" s="68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>
        <v>691957</v>
      </c>
      <c r="S404" s="2"/>
      <c r="T404" s="2"/>
      <c r="U404" s="2"/>
      <c r="V404" s="2"/>
      <c r="W404" s="2"/>
      <c r="X404" s="44"/>
      <c r="Y404" s="2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54"/>
    </row>
    <row r="405" spans="1:57" s="20" customFormat="1" x14ac:dyDescent="0.3">
      <c r="A405" s="7"/>
      <c r="B405" s="7"/>
      <c r="C405" s="68" t="s">
        <v>92</v>
      </c>
      <c r="D405" s="68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>
        <v>587751</v>
      </c>
      <c r="S405" s="2"/>
      <c r="T405" s="2"/>
      <c r="U405" s="2"/>
      <c r="V405" s="2"/>
      <c r="W405" s="2"/>
      <c r="X405" s="44"/>
      <c r="Y405" s="2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54"/>
    </row>
    <row r="406" spans="1:57" s="20" customFormat="1" x14ac:dyDescent="0.3">
      <c r="A406" s="5" t="str">
        <f>IF(B406=C406,B406,A400)</f>
        <v>14.5.1.a Coste marine balneabili</v>
      </c>
      <c r="B406" s="5" t="str">
        <f t="shared" ref="B406:B429" si="22">IF(FALSE=OR(C406="Italia",C406="Centro",C406="Regione Marche"),C406,"")</f>
        <v>14.5.1.a Coste marine balneabili</v>
      </c>
      <c r="C406" s="21" t="s">
        <v>58</v>
      </c>
      <c r="D406" s="21"/>
      <c r="E406" s="15" t="s">
        <v>20</v>
      </c>
      <c r="F406" s="15"/>
      <c r="G406" s="15"/>
      <c r="H406" s="15"/>
      <c r="I406" s="15"/>
      <c r="J406" s="15"/>
      <c r="K406" s="15"/>
      <c r="L406" s="15"/>
      <c r="M406" s="15"/>
      <c r="N406" s="15"/>
      <c r="V406" s="15"/>
      <c r="W406" s="15"/>
      <c r="X406" s="47"/>
      <c r="Y406" s="15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54"/>
    </row>
    <row r="407" spans="1:57" s="15" customFormat="1" x14ac:dyDescent="0.3">
      <c r="A407" s="5" t="str">
        <f t="shared" ref="A407:A430" si="23">IF(B407=C407,B407,A406)</f>
        <v>14.5.1.a Coste marine balneabili</v>
      </c>
      <c r="B407" s="5" t="str">
        <f t="shared" si="22"/>
        <v/>
      </c>
      <c r="C407" s="29" t="s">
        <v>3</v>
      </c>
      <c r="D407" s="29"/>
      <c r="O407" s="15">
        <v>67</v>
      </c>
      <c r="P407" s="15">
        <v>66.599999999999994</v>
      </c>
      <c r="Q407" s="15">
        <v>66.5</v>
      </c>
      <c r="R407" s="15">
        <v>67.2</v>
      </c>
      <c r="S407" s="15">
        <v>66.900000000000006</v>
      </c>
      <c r="T407" s="15">
        <v>66.5</v>
      </c>
      <c r="U407" s="15">
        <v>65.5</v>
      </c>
      <c r="X407" s="4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48"/>
    </row>
    <row r="408" spans="1:57" s="15" customFormat="1" x14ac:dyDescent="0.3">
      <c r="A408" s="5" t="str">
        <f t="shared" si="23"/>
        <v>14.5.1.a Coste marine balneabili</v>
      </c>
      <c r="B408" s="5" t="str">
        <f t="shared" si="22"/>
        <v/>
      </c>
      <c r="C408" s="29" t="s">
        <v>4</v>
      </c>
      <c r="D408" s="29"/>
      <c r="O408" s="15">
        <v>72.5</v>
      </c>
      <c r="P408" s="15">
        <v>72.400000000000006</v>
      </c>
      <c r="Q408" s="15">
        <v>72.599999999999994</v>
      </c>
      <c r="R408" s="15">
        <v>72.3</v>
      </c>
      <c r="S408" s="15">
        <v>72.2</v>
      </c>
      <c r="T408" s="15">
        <v>71.5</v>
      </c>
      <c r="U408" s="15">
        <v>71.099999999999994</v>
      </c>
      <c r="X408" s="4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48"/>
    </row>
    <row r="409" spans="1:57" s="23" customFormat="1" x14ac:dyDescent="0.3">
      <c r="A409" s="5" t="str">
        <f t="shared" si="23"/>
        <v>14.5.1.a Coste marine balneabili</v>
      </c>
      <c r="B409" s="5" t="str">
        <f t="shared" si="22"/>
        <v/>
      </c>
      <c r="C409" s="29" t="s">
        <v>5</v>
      </c>
      <c r="D409" s="29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>
        <v>73.400000000000006</v>
      </c>
      <c r="P409" s="15">
        <v>73.8</v>
      </c>
      <c r="Q409" s="15">
        <v>75.2</v>
      </c>
      <c r="R409" s="15">
        <v>75.400000000000006</v>
      </c>
      <c r="S409" s="15">
        <v>75.2</v>
      </c>
      <c r="T409" s="15">
        <v>73.2</v>
      </c>
      <c r="U409" s="15">
        <v>73.2</v>
      </c>
      <c r="V409" s="15"/>
      <c r="W409" s="15"/>
      <c r="X409" s="47"/>
      <c r="Y409" s="15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59"/>
    </row>
    <row r="410" spans="1:57" s="15" customFormat="1" x14ac:dyDescent="0.3">
      <c r="A410" s="15" t="str">
        <f t="shared" si="23"/>
        <v>14.5.1.b Aree marine protette EUAP</v>
      </c>
      <c r="B410" s="47" t="str">
        <f t="shared" si="22"/>
        <v>14.5.1.b Aree marine protette EUAP</v>
      </c>
      <c r="C410" s="3" t="s">
        <v>77</v>
      </c>
      <c r="D410" s="3"/>
      <c r="E410" s="2" t="s">
        <v>78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44"/>
      <c r="Y410" s="2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48"/>
    </row>
    <row r="411" spans="1:57" s="15" customFormat="1" x14ac:dyDescent="0.3">
      <c r="A411" s="15" t="str">
        <f t="shared" si="23"/>
        <v>14.5.1.b Aree marine protette EUAP</v>
      </c>
      <c r="B411" s="47" t="str">
        <f t="shared" si="22"/>
        <v/>
      </c>
      <c r="C411" s="12" t="s">
        <v>3</v>
      </c>
      <c r="D411" s="12"/>
      <c r="E411" s="2"/>
      <c r="F411" s="2"/>
      <c r="G411" s="2"/>
      <c r="H411" s="2"/>
      <c r="I411" s="2"/>
      <c r="J411" s="2"/>
      <c r="K411" s="2"/>
      <c r="L411" s="2">
        <v>2957.8</v>
      </c>
      <c r="M411" s="2" t="s">
        <v>68</v>
      </c>
      <c r="N411" s="4">
        <v>3018.7</v>
      </c>
      <c r="O411" s="2" t="s">
        <v>68</v>
      </c>
      <c r="P411" s="2" t="s">
        <v>68</v>
      </c>
      <c r="Q411" s="2" t="s">
        <v>68</v>
      </c>
      <c r="R411" s="2" t="s">
        <v>68</v>
      </c>
      <c r="S411" s="2" t="s">
        <v>68</v>
      </c>
      <c r="T411" s="2" t="s">
        <v>68</v>
      </c>
      <c r="U411" s="2">
        <v>3076.2</v>
      </c>
      <c r="V411" s="2"/>
      <c r="W411" s="2"/>
      <c r="X411" s="44"/>
      <c r="Y411" s="2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48"/>
    </row>
    <row r="412" spans="1:57" s="15" customFormat="1" x14ac:dyDescent="0.3">
      <c r="A412" s="15" t="str">
        <f t="shared" si="23"/>
        <v>14.5.1.b Aree marine protette EUAP</v>
      </c>
      <c r="B412" s="47" t="str">
        <f t="shared" si="22"/>
        <v/>
      </c>
      <c r="C412" s="12" t="s">
        <v>4</v>
      </c>
      <c r="D412" s="12"/>
      <c r="E412" s="2"/>
      <c r="F412" s="2"/>
      <c r="G412" s="2"/>
      <c r="H412" s="2"/>
      <c r="I412" s="2"/>
      <c r="J412" s="2"/>
      <c r="K412" s="2"/>
      <c r="L412" s="4">
        <v>703.4</v>
      </c>
      <c r="M412" s="2" t="s">
        <v>68</v>
      </c>
      <c r="N412" s="4">
        <v>703.4</v>
      </c>
      <c r="O412" s="2" t="s">
        <v>68</v>
      </c>
      <c r="P412" s="2" t="s">
        <v>68</v>
      </c>
      <c r="Q412" s="2" t="s">
        <v>68</v>
      </c>
      <c r="R412" s="2" t="s">
        <v>68</v>
      </c>
      <c r="S412" s="2" t="s">
        <v>68</v>
      </c>
      <c r="T412" s="2" t="s">
        <v>68</v>
      </c>
      <c r="U412" s="4">
        <v>703.4</v>
      </c>
      <c r="V412" s="2"/>
      <c r="W412" s="2"/>
      <c r="X412" s="44"/>
      <c r="Y412" s="2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48"/>
    </row>
    <row r="413" spans="1:57" s="15" customFormat="1" x14ac:dyDescent="0.3">
      <c r="A413" s="15" t="str">
        <f t="shared" si="23"/>
        <v>14.5.1.b Aree marine protette EUAP</v>
      </c>
      <c r="B413" s="47" t="str">
        <f t="shared" si="22"/>
        <v/>
      </c>
      <c r="C413" s="12" t="s">
        <v>5</v>
      </c>
      <c r="D413" s="12"/>
      <c r="E413" s="2"/>
      <c r="F413" s="2"/>
      <c r="G413" s="2"/>
      <c r="H413" s="2"/>
      <c r="I413" s="2"/>
      <c r="J413" s="2"/>
      <c r="K413" s="2"/>
      <c r="L413" s="4">
        <v>0</v>
      </c>
      <c r="M413" s="2"/>
      <c r="N413" s="4">
        <v>0</v>
      </c>
      <c r="O413" s="2"/>
      <c r="P413" s="2"/>
      <c r="Q413" s="2"/>
      <c r="R413" s="2"/>
      <c r="S413" s="2"/>
      <c r="T413" s="2"/>
      <c r="U413" s="4">
        <v>0</v>
      </c>
      <c r="V413" s="2"/>
      <c r="W413" s="2"/>
      <c r="X413" s="44"/>
      <c r="Y413" s="2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48"/>
    </row>
    <row r="414" spans="1:57" s="20" customFormat="1" x14ac:dyDescent="0.3">
      <c r="A414" s="5" t="str">
        <f t="shared" si="23"/>
        <v xml:space="preserve">15.1.1 Aree forestali in rapporto alla superficie terrestre </v>
      </c>
      <c r="B414" s="5" t="str">
        <f t="shared" si="22"/>
        <v xml:space="preserve">15.1.1 Aree forestali in rapporto alla superficie terrestre </v>
      </c>
      <c r="C414" s="21" t="s">
        <v>62</v>
      </c>
      <c r="D414" s="21"/>
      <c r="E414" s="15" t="s">
        <v>11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47"/>
      <c r="Y414" s="15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54"/>
    </row>
    <row r="415" spans="1:57" s="15" customFormat="1" x14ac:dyDescent="0.3">
      <c r="A415" s="5" t="str">
        <f t="shared" si="23"/>
        <v xml:space="preserve">15.1.1 Aree forestali in rapporto alla superficie terrestre </v>
      </c>
      <c r="B415" s="5" t="str">
        <f t="shared" si="22"/>
        <v/>
      </c>
      <c r="C415" s="29" t="s">
        <v>3</v>
      </c>
      <c r="D415" s="29"/>
      <c r="G415" s="136">
        <v>29</v>
      </c>
      <c r="H415" s="98" t="s">
        <v>68</v>
      </c>
      <c r="I415" s="98" t="s">
        <v>68</v>
      </c>
      <c r="J415" s="98" t="s">
        <v>68</v>
      </c>
      <c r="K415" s="98" t="s">
        <v>68</v>
      </c>
      <c r="L415" s="136">
        <v>29.9</v>
      </c>
      <c r="M415" s="137" t="s">
        <v>68</v>
      </c>
      <c r="N415" s="137" t="s">
        <v>68</v>
      </c>
      <c r="O415" s="137" t="s">
        <v>68</v>
      </c>
      <c r="P415" s="137" t="s">
        <v>68</v>
      </c>
      <c r="Q415" s="137">
        <v>30.8</v>
      </c>
      <c r="R415" s="137">
        <v>31</v>
      </c>
      <c r="S415" s="137">
        <v>31.1</v>
      </c>
      <c r="T415" s="137">
        <v>31.3</v>
      </c>
      <c r="U415" s="137">
        <v>31.5</v>
      </c>
      <c r="V415" s="137">
        <v>31.7</v>
      </c>
      <c r="X415" s="4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48"/>
    </row>
    <row r="416" spans="1:57" s="15" customFormat="1" x14ac:dyDescent="0.3">
      <c r="A416" s="5" t="str">
        <f t="shared" si="23"/>
        <v xml:space="preserve">15.1.1 Aree forestali in rapporto alla superficie terrestre </v>
      </c>
      <c r="B416" s="5" t="str">
        <f t="shared" si="22"/>
        <v/>
      </c>
      <c r="C416" s="29" t="s">
        <v>4</v>
      </c>
      <c r="D416" s="29"/>
      <c r="G416" s="136">
        <v>38.299999999999997</v>
      </c>
      <c r="H416" s="98" t="s">
        <v>68</v>
      </c>
      <c r="I416" s="98" t="s">
        <v>68</v>
      </c>
      <c r="J416" s="98" t="s">
        <v>68</v>
      </c>
      <c r="K416" s="98" t="s">
        <v>68</v>
      </c>
      <c r="L416" s="137"/>
      <c r="M416" s="137" t="s">
        <v>68</v>
      </c>
      <c r="N416" s="137" t="s">
        <v>68</v>
      </c>
      <c r="O416" s="137" t="s">
        <v>68</v>
      </c>
      <c r="P416" s="137" t="s">
        <v>68</v>
      </c>
      <c r="Q416" s="137">
        <v>40.4</v>
      </c>
      <c r="R416" s="137"/>
      <c r="S416" s="137"/>
      <c r="T416" s="137"/>
      <c r="U416" s="137"/>
      <c r="V416" s="137"/>
      <c r="X416" s="4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48"/>
    </row>
    <row r="417" spans="1:57" s="23" customFormat="1" x14ac:dyDescent="0.3">
      <c r="A417" s="5" t="str">
        <f t="shared" si="23"/>
        <v xml:space="preserve">15.1.1 Aree forestali in rapporto alla superficie terrestre </v>
      </c>
      <c r="B417" s="5" t="str">
        <f t="shared" si="22"/>
        <v/>
      </c>
      <c r="C417" s="29" t="s">
        <v>5</v>
      </c>
      <c r="D417" s="29"/>
      <c r="E417" s="15"/>
      <c r="F417" s="15"/>
      <c r="G417" s="136">
        <v>31</v>
      </c>
      <c r="H417" s="98" t="s">
        <v>68</v>
      </c>
      <c r="I417" s="98" t="s">
        <v>68</v>
      </c>
      <c r="J417" s="98" t="s">
        <v>68</v>
      </c>
      <c r="K417" s="98" t="s">
        <v>68</v>
      </c>
      <c r="L417" s="137"/>
      <c r="M417" s="137" t="s">
        <v>68</v>
      </c>
      <c r="N417" s="137" t="s">
        <v>68</v>
      </c>
      <c r="O417" s="137" t="s">
        <v>68</v>
      </c>
      <c r="P417" s="137" t="s">
        <v>68</v>
      </c>
      <c r="Q417" s="137">
        <v>31.3</v>
      </c>
      <c r="R417" s="137"/>
      <c r="S417" s="137"/>
      <c r="T417" s="137"/>
      <c r="U417" s="137"/>
      <c r="V417" s="137"/>
      <c r="W417" s="15"/>
      <c r="X417" s="47"/>
      <c r="Y417" s="15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59"/>
    </row>
    <row r="418" spans="1:57" s="15" customFormat="1" x14ac:dyDescent="0.3">
      <c r="A418" s="15" t="str">
        <f t="shared" si="23"/>
        <v>15.1.2.a Aree protette</v>
      </c>
      <c r="B418" s="47" t="str">
        <f t="shared" si="22"/>
        <v>15.1.2.a Aree protette</v>
      </c>
      <c r="C418" s="3" t="s">
        <v>53</v>
      </c>
      <c r="D418" s="3"/>
      <c r="E418" s="118" t="s">
        <v>11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44"/>
      <c r="Y418" s="2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48"/>
    </row>
    <row r="419" spans="1:57" s="15" customFormat="1" x14ac:dyDescent="0.3">
      <c r="A419" s="15" t="str">
        <f t="shared" si="23"/>
        <v>15.1.2.a Aree protette</v>
      </c>
      <c r="B419" s="47" t="str">
        <f t="shared" si="22"/>
        <v/>
      </c>
      <c r="C419" s="12" t="s">
        <v>3</v>
      </c>
      <c r="D419" s="12"/>
      <c r="E419" s="2"/>
      <c r="F419" s="2"/>
      <c r="G419" s="2"/>
      <c r="H419" s="2"/>
      <c r="I419" s="2"/>
      <c r="J419" s="2"/>
      <c r="K419" s="2"/>
      <c r="L419" s="2"/>
      <c r="M419" s="2"/>
      <c r="N419" s="2">
        <v>21.6</v>
      </c>
      <c r="O419" s="2">
        <v>21.6</v>
      </c>
      <c r="P419" s="2"/>
      <c r="Q419" s="2"/>
      <c r="R419" s="2">
        <v>21.6</v>
      </c>
      <c r="S419" s="2">
        <v>21.6</v>
      </c>
      <c r="T419" s="2"/>
      <c r="U419" s="2"/>
      <c r="V419" s="2"/>
      <c r="W419" s="2">
        <v>21.7</v>
      </c>
      <c r="X419" s="44">
        <v>21.7</v>
      </c>
      <c r="Y419" s="2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48"/>
    </row>
    <row r="420" spans="1:57" s="15" customFormat="1" x14ac:dyDescent="0.3">
      <c r="A420" s="15" t="str">
        <f t="shared" si="23"/>
        <v>15.1.2.a Aree protette</v>
      </c>
      <c r="B420" s="47" t="str">
        <f t="shared" si="22"/>
        <v/>
      </c>
      <c r="C420" s="12" t="s">
        <v>4</v>
      </c>
      <c r="D420" s="12"/>
      <c r="E420" s="2"/>
      <c r="F420" s="2"/>
      <c r="G420" s="2"/>
      <c r="H420" s="2"/>
      <c r="I420" s="2"/>
      <c r="J420" s="2"/>
      <c r="K420" s="2"/>
      <c r="L420" s="2"/>
      <c r="M420" s="2"/>
      <c r="N420" s="2">
        <v>19.899999999999999</v>
      </c>
      <c r="O420" s="2">
        <v>19.899999999999999</v>
      </c>
      <c r="P420" s="2"/>
      <c r="Q420" s="2"/>
      <c r="R420" s="2">
        <v>19.899999999999999</v>
      </c>
      <c r="S420" s="2">
        <v>19.899999999999999</v>
      </c>
      <c r="T420" s="2"/>
      <c r="U420" s="2"/>
      <c r="V420" s="2"/>
      <c r="W420" s="2">
        <v>20</v>
      </c>
      <c r="X420" s="44">
        <v>20</v>
      </c>
      <c r="Y420" s="2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48"/>
    </row>
    <row r="421" spans="1:57" s="15" customFormat="1" x14ac:dyDescent="0.3">
      <c r="A421" s="15" t="str">
        <f t="shared" si="23"/>
        <v>15.1.2.a Aree protette</v>
      </c>
      <c r="B421" s="47" t="str">
        <f t="shared" si="22"/>
        <v/>
      </c>
      <c r="C421" s="12" t="s">
        <v>5</v>
      </c>
      <c r="D421" s="12"/>
      <c r="E421" s="2"/>
      <c r="F421" s="2"/>
      <c r="G421" s="2"/>
      <c r="H421" s="2"/>
      <c r="I421" s="2"/>
      <c r="J421" s="2"/>
      <c r="K421" s="2"/>
      <c r="L421" s="2"/>
      <c r="M421" s="2"/>
      <c r="N421" s="2">
        <v>18.7</v>
      </c>
      <c r="O421" s="2">
        <v>18.7</v>
      </c>
      <c r="P421" s="2"/>
      <c r="Q421" s="2"/>
      <c r="R421" s="2">
        <v>18.8</v>
      </c>
      <c r="S421" s="2">
        <v>18.8</v>
      </c>
      <c r="T421" s="2"/>
      <c r="U421" s="2"/>
      <c r="V421" s="2"/>
      <c r="W421" s="2">
        <v>18.8</v>
      </c>
      <c r="X421" s="44">
        <v>18.8</v>
      </c>
      <c r="Y421" s="2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48"/>
    </row>
    <row r="422" spans="1:57" s="15" customFormat="1" ht="115.2" x14ac:dyDescent="0.3">
      <c r="A422" s="5" t="str">
        <f>IF(B422=C422,B422,#REF!)</f>
        <v xml:space="preserve">15.1.2.d Territorio coperto da aree protette terrestri </v>
      </c>
      <c r="B422" s="5" t="str">
        <f t="shared" si="22"/>
        <v xml:space="preserve">15.1.2.d Territorio coperto da aree protette terrestri </v>
      </c>
      <c r="C422" s="21" t="s">
        <v>79</v>
      </c>
      <c r="D422" s="29" t="s">
        <v>96</v>
      </c>
      <c r="E422" s="15" t="s">
        <v>78</v>
      </c>
      <c r="X422" s="4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48"/>
    </row>
    <row r="423" spans="1:57" s="81" customFormat="1" x14ac:dyDescent="0.3">
      <c r="A423" s="5" t="str">
        <f t="shared" si="23"/>
        <v xml:space="preserve">15.1.2.d Territorio coperto da aree protette terrestri </v>
      </c>
      <c r="B423" s="5" t="str">
        <f t="shared" si="22"/>
        <v/>
      </c>
      <c r="C423" s="29" t="s">
        <v>3</v>
      </c>
      <c r="D423" s="29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93">
        <v>3173304</v>
      </c>
      <c r="V423" s="15"/>
      <c r="W423" s="15"/>
      <c r="X423" s="47"/>
      <c r="Y423" s="15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80"/>
    </row>
    <row r="424" spans="1:57" s="18" customFormat="1" x14ac:dyDescent="0.3">
      <c r="A424" s="5" t="str">
        <f t="shared" si="23"/>
        <v xml:space="preserve">15.1.2.d Territorio coperto da aree protette terrestri </v>
      </c>
      <c r="B424" s="5" t="str">
        <f t="shared" si="22"/>
        <v/>
      </c>
      <c r="C424" s="29" t="s">
        <v>4</v>
      </c>
      <c r="D424" s="29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>
        <v>910303</v>
      </c>
      <c r="V424" s="15"/>
      <c r="W424" s="15"/>
      <c r="X424" s="47"/>
      <c r="Y424" s="15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27"/>
    </row>
    <row r="425" spans="1:57" s="23" customFormat="1" x14ac:dyDescent="0.3">
      <c r="A425" s="5" t="str">
        <f t="shared" si="23"/>
        <v xml:space="preserve">15.1.2.d Territorio coperto da aree protette terrestri </v>
      </c>
      <c r="B425" s="5" t="str">
        <f t="shared" si="22"/>
        <v/>
      </c>
      <c r="C425" s="29" t="s">
        <v>5</v>
      </c>
      <c r="D425" s="29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>
        <v>90477</v>
      </c>
      <c r="V425" s="15"/>
      <c r="W425" s="15"/>
      <c r="X425" s="47"/>
      <c r="Y425" s="15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59"/>
    </row>
    <row r="426" spans="1:57" s="15" customFormat="1" x14ac:dyDescent="0.3">
      <c r="A426" s="15" t="str">
        <f t="shared" si="23"/>
        <v>15.2.1.a Tasso d’incremento annuo delle aree forestali</v>
      </c>
      <c r="B426" s="47" t="str">
        <f t="shared" si="22"/>
        <v>15.2.1.a Tasso d’incremento annuo delle aree forestali</v>
      </c>
      <c r="C426" s="3" t="s">
        <v>60</v>
      </c>
      <c r="D426" s="3"/>
      <c r="E426" s="2" t="s">
        <v>122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44"/>
      <c r="Y426" s="2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48"/>
    </row>
    <row r="427" spans="1:57" s="15" customFormat="1" x14ac:dyDescent="0.3">
      <c r="A427" s="15" t="str">
        <f t="shared" si="23"/>
        <v>15.2.1.a Tasso d’incremento annuo delle aree forestali</v>
      </c>
      <c r="B427" s="47" t="str">
        <f t="shared" si="22"/>
        <v/>
      </c>
      <c r="C427" s="12" t="s">
        <v>3</v>
      </c>
      <c r="D427" s="12"/>
      <c r="E427" s="2"/>
      <c r="F427" s="2"/>
      <c r="G427" s="4">
        <v>0.91</v>
      </c>
      <c r="H427" s="2" t="s">
        <v>68</v>
      </c>
      <c r="I427" s="2" t="s">
        <v>68</v>
      </c>
      <c r="J427" s="2" t="s">
        <v>68</v>
      </c>
      <c r="K427" s="2" t="s">
        <v>68</v>
      </c>
      <c r="L427" s="4">
        <v>0.61</v>
      </c>
      <c r="M427" s="2" t="s">
        <v>68</v>
      </c>
      <c r="N427" s="2" t="s">
        <v>68</v>
      </c>
      <c r="O427" s="2" t="s">
        <v>68</v>
      </c>
      <c r="P427" s="2" t="s">
        <v>68</v>
      </c>
      <c r="Q427" s="4">
        <v>0.59</v>
      </c>
      <c r="R427" s="2" t="s">
        <v>68</v>
      </c>
      <c r="S427" s="2" t="s">
        <v>68</v>
      </c>
      <c r="T427" s="2" t="s">
        <v>68</v>
      </c>
      <c r="U427" s="2" t="s">
        <v>68</v>
      </c>
      <c r="V427" s="4">
        <v>0.56999999999999995</v>
      </c>
      <c r="W427" s="2"/>
      <c r="X427" s="44"/>
      <c r="Y427" s="2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48"/>
    </row>
    <row r="428" spans="1:57" s="15" customFormat="1" x14ac:dyDescent="0.3">
      <c r="A428" s="15" t="str">
        <f t="shared" si="23"/>
        <v>15.2.1.a Tasso d’incremento annuo delle aree forestali</v>
      </c>
      <c r="B428" s="47" t="str">
        <f t="shared" si="22"/>
        <v/>
      </c>
      <c r="C428" s="12" t="s">
        <v>4</v>
      </c>
      <c r="D428" s="1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44"/>
      <c r="Y428" s="2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48"/>
    </row>
    <row r="429" spans="1:57" s="15" customFormat="1" x14ac:dyDescent="0.3">
      <c r="A429" s="15" t="str">
        <f t="shared" si="23"/>
        <v>15.2.1.a Tasso d’incremento annuo delle aree forestali</v>
      </c>
      <c r="B429" s="47" t="str">
        <f t="shared" si="22"/>
        <v/>
      </c>
      <c r="C429" s="12" t="s">
        <v>5</v>
      </c>
      <c r="D429" s="1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44">
        <v>2893.04</v>
      </c>
      <c r="Y429" s="2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48"/>
    </row>
    <row r="430" spans="1:57" s="20" customFormat="1" ht="28.8" x14ac:dyDescent="0.3">
      <c r="A430" s="5" t="str">
        <f t="shared" si="23"/>
        <v xml:space="preserve">15.3.1.a Frammentazione del territorio naturale e agricolo 
</v>
      </c>
      <c r="B430" s="5" t="str">
        <f t="shared" ref="B430:B461" si="24">IF(FALSE=OR(C430="Italia",C430="Centro",C430="Regione Marche"),C430,"")</f>
        <v xml:space="preserve">15.3.1.a Frammentazione del territorio naturale e agricolo 
</v>
      </c>
      <c r="C430" s="69" t="s">
        <v>189</v>
      </c>
      <c r="D430" s="69"/>
      <c r="E430" s="19" t="s">
        <v>11</v>
      </c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88"/>
      <c r="Y430" s="19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54"/>
    </row>
    <row r="431" spans="1:57" s="15" customFormat="1" x14ac:dyDescent="0.3">
      <c r="A431" s="5" t="str">
        <f t="shared" ref="A431:A445" si="25">IF(B431=C431,B431,A430)</f>
        <v xml:space="preserve">15.3.1.a Frammentazione del territorio naturale e agricolo 
</v>
      </c>
      <c r="B431" s="5" t="str">
        <f t="shared" si="24"/>
        <v/>
      </c>
      <c r="C431" s="30" t="s">
        <v>3</v>
      </c>
      <c r="D431" s="30"/>
      <c r="E431" s="19"/>
      <c r="F431" s="19"/>
      <c r="G431" s="19"/>
      <c r="H431" s="19"/>
      <c r="I431" s="19"/>
      <c r="J431" s="19"/>
      <c r="K431" s="19"/>
      <c r="L431" s="19"/>
      <c r="M431" s="19"/>
      <c r="N431" s="26">
        <v>39.1</v>
      </c>
      <c r="O431" s="19"/>
      <c r="P431" s="19"/>
      <c r="Q431" s="26">
        <v>40.299999999999997</v>
      </c>
      <c r="R431" s="26">
        <v>40.5</v>
      </c>
      <c r="S431" s="26">
        <v>40.6</v>
      </c>
      <c r="T431" s="26">
        <v>40.6</v>
      </c>
      <c r="U431" s="26">
        <v>40.6</v>
      </c>
      <c r="V431" s="26">
        <v>40.700000000000003</v>
      </c>
      <c r="W431" s="26">
        <v>40.700000000000003</v>
      </c>
      <c r="X431" s="138">
        <v>40.799999999999997</v>
      </c>
      <c r="Y431" s="26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48"/>
    </row>
    <row r="432" spans="1:57" s="15" customFormat="1" x14ac:dyDescent="0.3">
      <c r="A432" s="5" t="str">
        <f t="shared" si="25"/>
        <v xml:space="preserve">15.3.1.a Frammentazione del territorio naturale e agricolo 
</v>
      </c>
      <c r="B432" s="5" t="str">
        <f t="shared" si="24"/>
        <v/>
      </c>
      <c r="C432" s="30" t="s">
        <v>4</v>
      </c>
      <c r="D432" s="30"/>
      <c r="E432" s="19"/>
      <c r="F432" s="19"/>
      <c r="G432" s="19"/>
      <c r="H432" s="19"/>
      <c r="I432" s="19"/>
      <c r="J432" s="19"/>
      <c r="K432" s="19"/>
      <c r="L432" s="19"/>
      <c r="M432" s="19"/>
      <c r="N432" s="26">
        <v>40</v>
      </c>
      <c r="O432" s="19"/>
      <c r="P432" s="19"/>
      <c r="Q432" s="26">
        <v>42</v>
      </c>
      <c r="R432" s="26">
        <v>42.1</v>
      </c>
      <c r="S432" s="26">
        <v>42.2</v>
      </c>
      <c r="T432" s="26">
        <v>42.2</v>
      </c>
      <c r="U432" s="26">
        <v>42.2</v>
      </c>
      <c r="V432" s="26">
        <v>42.3</v>
      </c>
      <c r="W432" s="26">
        <v>42.3</v>
      </c>
      <c r="X432" s="138">
        <v>42.3</v>
      </c>
      <c r="Y432" s="26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48"/>
    </row>
    <row r="433" spans="1:57" s="23" customFormat="1" x14ac:dyDescent="0.3">
      <c r="A433" s="5" t="str">
        <f t="shared" si="25"/>
        <v xml:space="preserve">15.3.1.a Frammentazione del territorio naturale e agricolo 
</v>
      </c>
      <c r="B433" s="5" t="str">
        <f t="shared" si="24"/>
        <v/>
      </c>
      <c r="C433" s="30" t="s">
        <v>5</v>
      </c>
      <c r="D433" s="30"/>
      <c r="E433" s="19"/>
      <c r="F433" s="19"/>
      <c r="G433" s="19"/>
      <c r="H433" s="19"/>
      <c r="I433" s="19"/>
      <c r="J433" s="19"/>
      <c r="K433" s="19"/>
      <c r="L433" s="19"/>
      <c r="M433" s="19"/>
      <c r="N433" s="26">
        <v>53.3</v>
      </c>
      <c r="O433" s="19"/>
      <c r="P433" s="19"/>
      <c r="Q433" s="26">
        <v>54.5</v>
      </c>
      <c r="R433" s="26">
        <v>54.5</v>
      </c>
      <c r="S433" s="26">
        <v>54.5</v>
      </c>
      <c r="T433" s="26">
        <v>54.6</v>
      </c>
      <c r="U433" s="26">
        <v>54.9</v>
      </c>
      <c r="V433" s="26">
        <v>54.7</v>
      </c>
      <c r="W433" s="26">
        <v>54.5</v>
      </c>
      <c r="X433" s="138">
        <v>54.5</v>
      </c>
      <c r="Y433" s="26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59"/>
    </row>
    <row r="434" spans="1:57" s="7" customFormat="1" x14ac:dyDescent="0.3">
      <c r="A434" s="5" t="str">
        <f t="shared" si="25"/>
        <v xml:space="preserve">15.3.1.b Impermeabilizzazione del suolo da copertura artificiale </v>
      </c>
      <c r="B434" s="5" t="str">
        <f t="shared" si="24"/>
        <v xml:space="preserve">15.3.1.b Impermeabilizzazione del suolo da copertura artificiale </v>
      </c>
      <c r="C434" s="3" t="s">
        <v>39</v>
      </c>
      <c r="D434" s="3"/>
      <c r="E434" s="2" t="s">
        <v>11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44"/>
      <c r="Y434" s="2"/>
    </row>
    <row r="435" spans="1:57" s="7" customFormat="1" x14ac:dyDescent="0.3">
      <c r="A435" s="5" t="str">
        <f t="shared" si="25"/>
        <v xml:space="preserve">15.3.1.b Impermeabilizzazione del suolo da copertura artificiale </v>
      </c>
      <c r="B435" s="5" t="str">
        <f t="shared" si="24"/>
        <v/>
      </c>
      <c r="C435" s="12" t="s">
        <v>3</v>
      </c>
      <c r="D435" s="12"/>
      <c r="E435" s="2"/>
      <c r="F435" s="2"/>
      <c r="G435" s="2"/>
      <c r="H435" s="2"/>
      <c r="I435" s="2"/>
      <c r="J435" s="2"/>
      <c r="K435" s="2"/>
      <c r="L435" s="2"/>
      <c r="M435" s="2"/>
      <c r="N435" s="4">
        <v>6.94</v>
      </c>
      <c r="O435" s="2"/>
      <c r="P435" s="2"/>
      <c r="Q435" s="4">
        <v>7</v>
      </c>
      <c r="R435" s="4">
        <v>7.01</v>
      </c>
      <c r="S435" s="4">
        <v>7.03</v>
      </c>
      <c r="T435" s="4">
        <v>7.05</v>
      </c>
      <c r="U435" s="4">
        <v>7.07</v>
      </c>
      <c r="V435" s="4">
        <v>7.09</v>
      </c>
      <c r="W435" s="4">
        <v>7.11</v>
      </c>
      <c r="X435" s="87">
        <v>7.14</v>
      </c>
      <c r="Y435" s="4"/>
    </row>
    <row r="436" spans="1:57" s="7" customFormat="1" x14ac:dyDescent="0.3">
      <c r="A436" s="5" t="str">
        <f t="shared" si="25"/>
        <v xml:space="preserve">15.3.1.b Impermeabilizzazione del suolo da copertura artificiale </v>
      </c>
      <c r="B436" s="5" t="str">
        <f t="shared" si="24"/>
        <v/>
      </c>
      <c r="C436" s="12" t="s">
        <v>4</v>
      </c>
      <c r="D436" s="12"/>
      <c r="E436" s="2"/>
      <c r="F436" s="2"/>
      <c r="G436" s="2"/>
      <c r="H436" s="2"/>
      <c r="I436" s="2"/>
      <c r="J436" s="2"/>
      <c r="K436" s="2"/>
      <c r="L436" s="2"/>
      <c r="M436" s="2"/>
      <c r="N436" s="4">
        <v>6.6</v>
      </c>
      <c r="O436" s="2"/>
      <c r="P436" s="2"/>
      <c r="Q436" s="4">
        <v>6.64</v>
      </c>
      <c r="R436" s="4">
        <v>6.66</v>
      </c>
      <c r="S436" s="4">
        <v>6.67</v>
      </c>
      <c r="T436" s="4">
        <v>6.69</v>
      </c>
      <c r="U436" s="4">
        <v>6.71</v>
      </c>
      <c r="V436" s="4">
        <v>6.72</v>
      </c>
      <c r="W436" s="4">
        <v>6.74</v>
      </c>
      <c r="X436" s="87">
        <v>6.76</v>
      </c>
      <c r="Y436" s="4"/>
    </row>
    <row r="437" spans="1:57" s="7" customFormat="1" x14ac:dyDescent="0.3">
      <c r="A437" s="5" t="str">
        <f t="shared" si="25"/>
        <v xml:space="preserve">15.3.1.b Impermeabilizzazione del suolo da copertura artificiale </v>
      </c>
      <c r="B437" s="5" t="str">
        <f t="shared" si="24"/>
        <v/>
      </c>
      <c r="C437" s="12" t="s">
        <v>5</v>
      </c>
      <c r="D437" s="12"/>
      <c r="E437" s="2"/>
      <c r="F437" s="2"/>
      <c r="G437" s="2"/>
      <c r="H437" s="2"/>
      <c r="I437" s="2"/>
      <c r="J437" s="2"/>
      <c r="K437" s="2"/>
      <c r="L437" s="2"/>
      <c r="M437" s="2"/>
      <c r="N437" s="2">
        <v>6.79</v>
      </c>
      <c r="O437" s="2"/>
      <c r="P437" s="2"/>
      <c r="Q437" s="2">
        <v>6.83</v>
      </c>
      <c r="R437" s="2">
        <v>6.85</v>
      </c>
      <c r="S437" s="2">
        <v>6.86</v>
      </c>
      <c r="T437" s="2">
        <v>6.88</v>
      </c>
      <c r="U437" s="2">
        <v>6.91</v>
      </c>
      <c r="V437" s="2">
        <v>6.92</v>
      </c>
      <c r="W437" s="2">
        <v>6.94</v>
      </c>
      <c r="X437" s="44">
        <v>6.96</v>
      </c>
      <c r="Y437" s="2"/>
    </row>
    <row r="438" spans="1:57" s="15" customFormat="1" x14ac:dyDescent="0.3">
      <c r="A438" s="5" t="str">
        <f t="shared" si="25"/>
        <v>16.1.1 Omicidi volontari consumati per 100.000 abitanti</v>
      </c>
      <c r="B438" s="5" t="str">
        <f t="shared" si="24"/>
        <v>16.1.1 Omicidi volontari consumati per 100.000 abitanti</v>
      </c>
      <c r="C438" s="21" t="s">
        <v>65</v>
      </c>
      <c r="D438" s="21"/>
      <c r="E438" s="15" t="s">
        <v>66</v>
      </c>
      <c r="X438" s="4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48"/>
    </row>
    <row r="439" spans="1:57" s="15" customFormat="1" x14ac:dyDescent="0.3">
      <c r="A439" s="5" t="str">
        <f t="shared" si="25"/>
        <v>16.1.1 Omicidi volontari consumati per 100.000 abitanti</v>
      </c>
      <c r="B439" s="5" t="str">
        <f t="shared" si="24"/>
        <v/>
      </c>
      <c r="C439" s="29" t="s">
        <v>3</v>
      </c>
      <c r="D439" s="29"/>
      <c r="F439" s="15">
        <v>1.2</v>
      </c>
      <c r="G439" s="15">
        <v>1</v>
      </c>
      <c r="H439" s="15">
        <v>1.1000000000000001</v>
      </c>
      <c r="I439" s="15">
        <v>1.1000000000000001</v>
      </c>
      <c r="J439" s="15">
        <v>1</v>
      </c>
      <c r="K439" s="15">
        <v>1</v>
      </c>
      <c r="L439" s="15">
        <v>0.9</v>
      </c>
      <c r="M439" s="15">
        <v>0.9</v>
      </c>
      <c r="N439" s="15">
        <v>0.9</v>
      </c>
      <c r="O439" s="15">
        <v>0.8</v>
      </c>
      <c r="P439" s="15">
        <v>0.8</v>
      </c>
      <c r="Q439" s="15">
        <v>0.8</v>
      </c>
      <c r="R439" s="15">
        <v>0.7</v>
      </c>
      <c r="S439" s="15">
        <v>0.6</v>
      </c>
      <c r="T439" s="15">
        <v>0.6</v>
      </c>
      <c r="U439" s="15">
        <v>0.5</v>
      </c>
      <c r="V439" s="15">
        <v>0.5</v>
      </c>
      <c r="W439" s="15">
        <v>0.5</v>
      </c>
      <c r="X439" s="4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48"/>
    </row>
    <row r="440" spans="1:57" s="15" customFormat="1" x14ac:dyDescent="0.3">
      <c r="A440" s="5" t="str">
        <f t="shared" si="25"/>
        <v>16.1.1 Omicidi volontari consumati per 100.000 abitanti</v>
      </c>
      <c r="B440" s="5" t="str">
        <f t="shared" si="24"/>
        <v/>
      </c>
      <c r="C440" s="29" t="s">
        <v>4</v>
      </c>
      <c r="D440" s="29"/>
      <c r="F440" s="15">
        <v>0.8</v>
      </c>
      <c r="G440" s="15">
        <v>0.7</v>
      </c>
      <c r="H440" s="15">
        <v>0.8</v>
      </c>
      <c r="I440" s="15">
        <v>0.7</v>
      </c>
      <c r="J440" s="15">
        <v>0.9</v>
      </c>
      <c r="K440" s="15">
        <v>0.7</v>
      </c>
      <c r="L440" s="15">
        <v>0.7</v>
      </c>
      <c r="M440" s="15">
        <v>0.7</v>
      </c>
      <c r="N440" s="15">
        <v>0.6</v>
      </c>
      <c r="O440" s="15">
        <v>0.8</v>
      </c>
      <c r="P440" s="15">
        <v>0.9</v>
      </c>
      <c r="Q440" s="15">
        <v>0.6</v>
      </c>
      <c r="R440" s="15">
        <v>0.5</v>
      </c>
      <c r="S440" s="15">
        <v>0.4</v>
      </c>
      <c r="T440" s="15">
        <v>0.4</v>
      </c>
      <c r="U440" s="15">
        <v>0.4</v>
      </c>
      <c r="V440" s="15">
        <v>0.4</v>
      </c>
      <c r="W440" s="15">
        <v>0.4</v>
      </c>
      <c r="X440" s="4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48"/>
    </row>
    <row r="441" spans="1:57" s="23" customFormat="1" x14ac:dyDescent="0.3">
      <c r="A441" s="5" t="str">
        <f t="shared" si="25"/>
        <v>16.1.1 Omicidi volontari consumati per 100.000 abitanti</v>
      </c>
      <c r="B441" s="5" t="str">
        <f t="shared" si="24"/>
        <v/>
      </c>
      <c r="C441" s="29" t="s">
        <v>5</v>
      </c>
      <c r="D441" s="29"/>
      <c r="E441" s="15"/>
      <c r="F441" s="57">
        <v>0.4</v>
      </c>
      <c r="G441" s="57">
        <v>0.3</v>
      </c>
      <c r="H441" s="57">
        <v>0.6</v>
      </c>
      <c r="I441" s="57">
        <v>0.5</v>
      </c>
      <c r="J441" s="57">
        <v>0.3</v>
      </c>
      <c r="K441" s="57">
        <v>0.4</v>
      </c>
      <c r="L441" s="57">
        <v>0.6</v>
      </c>
      <c r="M441" s="57">
        <v>0.6</v>
      </c>
      <c r="N441" s="57">
        <v>0.3</v>
      </c>
      <c r="O441" s="57">
        <v>0.5</v>
      </c>
      <c r="P441" s="57">
        <v>0.9</v>
      </c>
      <c r="Q441" s="57">
        <v>0.3</v>
      </c>
      <c r="R441" s="57">
        <v>0.1</v>
      </c>
      <c r="S441" s="57">
        <v>0.3</v>
      </c>
      <c r="T441" s="57">
        <v>0.7</v>
      </c>
      <c r="U441" s="57">
        <v>0.3</v>
      </c>
      <c r="V441" s="57">
        <v>0.6</v>
      </c>
      <c r="W441" s="57">
        <v>0.3</v>
      </c>
      <c r="X441" s="47"/>
      <c r="Y441" s="5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59"/>
    </row>
    <row r="442" spans="1:57" s="15" customFormat="1" x14ac:dyDescent="0.3">
      <c r="A442" s="15" t="str">
        <f t="shared" si="25"/>
        <v>16.6.2 Difficoltà di accesso ad alcuni servizi</v>
      </c>
      <c r="B442" s="47" t="str">
        <f t="shared" si="24"/>
        <v>16.6.2 Difficoltà di accesso ad alcuni servizi</v>
      </c>
      <c r="C442" s="3" t="s">
        <v>43</v>
      </c>
      <c r="D442" s="3"/>
      <c r="E442" s="2" t="s">
        <v>11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44"/>
      <c r="Y442" s="2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48"/>
    </row>
    <row r="443" spans="1:57" s="15" customFormat="1" x14ac:dyDescent="0.3">
      <c r="A443" s="15" t="str">
        <f t="shared" si="25"/>
        <v>16.6.2 Difficoltà di accesso ad alcuni servizi</v>
      </c>
      <c r="B443" s="47" t="str">
        <f t="shared" si="24"/>
        <v/>
      </c>
      <c r="C443" s="12" t="s">
        <v>3</v>
      </c>
      <c r="D443" s="12"/>
      <c r="E443" s="2"/>
      <c r="F443" s="2"/>
      <c r="G443" s="2"/>
      <c r="H443" s="2">
        <v>7.8</v>
      </c>
      <c r="I443" s="2">
        <v>7.8</v>
      </c>
      <c r="J443" s="2">
        <v>7.8</v>
      </c>
      <c r="K443" s="2">
        <v>7.6</v>
      </c>
      <c r="L443" s="2">
        <v>7.2</v>
      </c>
      <c r="M443" s="2">
        <v>7</v>
      </c>
      <c r="N443" s="2">
        <v>6.7</v>
      </c>
      <c r="O443" s="2">
        <v>6.8</v>
      </c>
      <c r="P443" s="2">
        <v>7</v>
      </c>
      <c r="Q443" s="2">
        <v>7.4</v>
      </c>
      <c r="R443" s="2">
        <v>7.6</v>
      </c>
      <c r="S443" s="2">
        <v>7.3</v>
      </c>
      <c r="T443" s="2">
        <v>6.9</v>
      </c>
      <c r="U443" s="2">
        <v>6.2</v>
      </c>
      <c r="V443" s="2">
        <v>5.5</v>
      </c>
      <c r="W443" s="2">
        <v>5.0999999999999996</v>
      </c>
      <c r="X443" s="44"/>
      <c r="Y443" s="2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48"/>
    </row>
    <row r="444" spans="1:57" s="15" customFormat="1" x14ac:dyDescent="0.3">
      <c r="A444" s="15" t="str">
        <f t="shared" si="25"/>
        <v>16.6.2 Difficoltà di accesso ad alcuni servizi</v>
      </c>
      <c r="B444" s="47" t="str">
        <f t="shared" si="24"/>
        <v/>
      </c>
      <c r="C444" s="12" t="s">
        <v>4</v>
      </c>
      <c r="D444" s="12"/>
      <c r="E444" s="2"/>
      <c r="F444" s="2"/>
      <c r="G444" s="2"/>
      <c r="H444" s="2">
        <v>7.7</v>
      </c>
      <c r="I444" s="2">
        <v>7.9</v>
      </c>
      <c r="J444" s="2">
        <v>7</v>
      </c>
      <c r="K444" s="2">
        <v>6.4</v>
      </c>
      <c r="L444" s="2">
        <v>6</v>
      </c>
      <c r="M444" s="2">
        <v>6.2</v>
      </c>
      <c r="N444" s="2">
        <v>6</v>
      </c>
      <c r="O444" s="2">
        <v>6.2</v>
      </c>
      <c r="P444" s="2">
        <v>6.5</v>
      </c>
      <c r="Q444" s="2">
        <v>7</v>
      </c>
      <c r="R444" s="2">
        <v>7.8</v>
      </c>
      <c r="S444" s="2">
        <v>7.4</v>
      </c>
      <c r="T444" s="2">
        <v>6.9</v>
      </c>
      <c r="U444" s="2">
        <v>5.8</v>
      </c>
      <c r="V444" s="2">
        <v>5.4</v>
      </c>
      <c r="W444" s="2">
        <v>5.3</v>
      </c>
      <c r="X444" s="44"/>
      <c r="Y444" s="2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48"/>
    </row>
    <row r="445" spans="1:57" s="15" customFormat="1" x14ac:dyDescent="0.3">
      <c r="A445" s="15" t="str">
        <f t="shared" si="25"/>
        <v>16.6.2 Difficoltà di accesso ad alcuni servizi</v>
      </c>
      <c r="B445" s="47" t="str">
        <f t="shared" si="24"/>
        <v/>
      </c>
      <c r="C445" s="12" t="s">
        <v>5</v>
      </c>
      <c r="D445" s="12"/>
      <c r="E445" s="2"/>
      <c r="F445" s="2"/>
      <c r="G445" s="2"/>
      <c r="H445" s="2">
        <v>5.9</v>
      </c>
      <c r="I445" s="2">
        <v>7.5</v>
      </c>
      <c r="J445" s="2">
        <v>7.4</v>
      </c>
      <c r="K445" s="2">
        <v>7.1</v>
      </c>
      <c r="L445" s="2">
        <v>6</v>
      </c>
      <c r="M445" s="2">
        <v>5.8</v>
      </c>
      <c r="N445" s="2">
        <v>5.5</v>
      </c>
      <c r="O445" s="2">
        <v>6.1</v>
      </c>
      <c r="P445" s="2">
        <v>6.3</v>
      </c>
      <c r="Q445" s="2">
        <v>6.2</v>
      </c>
      <c r="R445" s="2">
        <v>6</v>
      </c>
      <c r="S445" s="2">
        <v>5.2</v>
      </c>
      <c r="T445" s="2">
        <v>5.3</v>
      </c>
      <c r="U445" s="2">
        <v>4.4000000000000004</v>
      </c>
      <c r="V445" s="2">
        <v>4.3</v>
      </c>
      <c r="W445" s="2">
        <v>3.9</v>
      </c>
      <c r="X445" s="44"/>
      <c r="Y445" s="2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48"/>
    </row>
    <row r="446" spans="1:57" s="15" customFormat="1" x14ac:dyDescent="0.3">
      <c r="A446" s="15" t="str">
        <f>IF(B446=C446,B446,A280)</f>
        <v>11.4.1 - BES.1 Densità di verde storico (per 100 mq)</v>
      </c>
      <c r="B446" s="47" t="str">
        <f t="shared" si="24"/>
        <v>11.4.1 - BES.1 Densità di verde storico (per 100 mq)</v>
      </c>
      <c r="C446" s="21" t="s">
        <v>133</v>
      </c>
      <c r="D446" s="21"/>
      <c r="E446" s="15" t="s">
        <v>119</v>
      </c>
      <c r="X446" s="4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48"/>
    </row>
    <row r="447" spans="1:57" s="15" customFormat="1" x14ac:dyDescent="0.3">
      <c r="A447" s="15" t="str">
        <f t="shared" ref="A447:A472" si="26">IF(B447=C447,B447,A446)</f>
        <v>11.4.1 - BES.1 Densità di verde storico (per 100 mq)</v>
      </c>
      <c r="B447" s="47" t="str">
        <f t="shared" si="24"/>
        <v/>
      </c>
      <c r="C447" s="29" t="s">
        <v>3</v>
      </c>
      <c r="D447" s="29"/>
      <c r="M447" s="15">
        <v>1.7</v>
      </c>
      <c r="N447" s="15">
        <v>1.7</v>
      </c>
      <c r="O447" s="15">
        <v>1.7</v>
      </c>
      <c r="P447" s="15">
        <v>1.7</v>
      </c>
      <c r="Q447" s="15">
        <v>1.7</v>
      </c>
      <c r="R447" s="15">
        <v>1.7</v>
      </c>
      <c r="S447" s="15">
        <v>1.7</v>
      </c>
      <c r="T447" s="15">
        <v>1.7</v>
      </c>
      <c r="U447" s="15">
        <v>1.7</v>
      </c>
      <c r="V447" s="15">
        <v>1.7</v>
      </c>
      <c r="W447" s="15">
        <v>1.7</v>
      </c>
      <c r="X447" s="4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48"/>
    </row>
    <row r="448" spans="1:57" s="15" customFormat="1" x14ac:dyDescent="0.3">
      <c r="A448" s="15" t="str">
        <f t="shared" si="26"/>
        <v>11.4.1 - BES.1 Densità di verde storico (per 100 mq)</v>
      </c>
      <c r="B448" s="47" t="str">
        <f t="shared" si="24"/>
        <v/>
      </c>
      <c r="C448" s="29" t="s">
        <v>4</v>
      </c>
      <c r="D448" s="29"/>
      <c r="M448" s="15">
        <v>1.4</v>
      </c>
      <c r="N448" s="15">
        <v>1.4</v>
      </c>
      <c r="O448" s="15">
        <v>1.4</v>
      </c>
      <c r="P448" s="15">
        <v>1.4</v>
      </c>
      <c r="Q448" s="15">
        <v>1.4</v>
      </c>
      <c r="R448" s="15">
        <v>1.4</v>
      </c>
      <c r="S448" s="15">
        <v>1.4</v>
      </c>
      <c r="T448" s="15">
        <v>1.4</v>
      </c>
      <c r="U448" s="15">
        <v>1.4</v>
      </c>
      <c r="V448" s="15">
        <v>1.4</v>
      </c>
      <c r="W448" s="15">
        <v>1.4</v>
      </c>
      <c r="X448" s="4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48"/>
    </row>
    <row r="449" spans="1:57" s="15" customFormat="1" x14ac:dyDescent="0.3">
      <c r="A449" s="15" t="str">
        <f t="shared" si="26"/>
        <v>11.4.1 - BES.1 Densità di verde storico (per 100 mq)</v>
      </c>
      <c r="B449" s="47" t="str">
        <f t="shared" si="24"/>
        <v/>
      </c>
      <c r="C449" s="29" t="s">
        <v>5</v>
      </c>
      <c r="D449" s="29"/>
      <c r="M449" s="24">
        <v>1.4</v>
      </c>
      <c r="N449" s="24">
        <v>1.4</v>
      </c>
      <c r="O449" s="24">
        <v>1.4</v>
      </c>
      <c r="P449" s="24">
        <v>1.4</v>
      </c>
      <c r="Q449" s="24">
        <v>1.4</v>
      </c>
      <c r="R449" s="24">
        <v>1.4</v>
      </c>
      <c r="S449" s="24">
        <v>1.4</v>
      </c>
      <c r="T449" s="24">
        <v>1.4</v>
      </c>
      <c r="U449" s="24">
        <v>1.4</v>
      </c>
      <c r="V449" s="24">
        <v>1.4</v>
      </c>
      <c r="W449" s="15">
        <v>1.4</v>
      </c>
      <c r="X449" s="4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48"/>
    </row>
    <row r="450" spans="1:57" s="20" customFormat="1" x14ac:dyDescent="0.3">
      <c r="A450" s="5" t="str">
        <f t="shared" si="26"/>
        <v xml:space="preserve">11.4.2 - BES.2 Densità e rilevanza del patrimonio museale (per 100 kmq) </v>
      </c>
      <c r="B450" s="5" t="str">
        <f t="shared" si="24"/>
        <v xml:space="preserve">11.4.2 - BES.2 Densità e rilevanza del patrimonio museale (per 100 kmq) </v>
      </c>
      <c r="C450" s="3" t="s">
        <v>134</v>
      </c>
      <c r="D450" s="3"/>
      <c r="E450" s="2" t="s">
        <v>190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44"/>
      <c r="Y450" s="2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54"/>
    </row>
    <row r="451" spans="1:57" s="15" customFormat="1" x14ac:dyDescent="0.3">
      <c r="A451" s="5" t="str">
        <f t="shared" si="26"/>
        <v xml:space="preserve">11.4.2 - BES.2 Densità e rilevanza del patrimonio museale (per 100 kmq) </v>
      </c>
      <c r="B451" s="5" t="str">
        <f t="shared" si="24"/>
        <v/>
      </c>
      <c r="C451" s="12" t="s">
        <v>3</v>
      </c>
      <c r="D451" s="1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>
        <v>1.65</v>
      </c>
      <c r="R451" s="2"/>
      <c r="S451" s="2">
        <v>1.62</v>
      </c>
      <c r="T451" s="2">
        <v>1.62</v>
      </c>
      <c r="U451" s="2">
        <v>1.62</v>
      </c>
      <c r="V451" s="2">
        <v>1.3</v>
      </c>
      <c r="W451" s="2">
        <v>1.42</v>
      </c>
      <c r="X451" s="44">
        <v>1.46</v>
      </c>
      <c r="Y451" s="2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48"/>
    </row>
    <row r="452" spans="1:57" s="15" customFormat="1" x14ac:dyDescent="0.3">
      <c r="A452" s="5" t="str">
        <f t="shared" si="26"/>
        <v xml:space="preserve">11.4.2 - BES.2 Densità e rilevanza del patrimonio museale (per 100 kmq) </v>
      </c>
      <c r="B452" s="5" t="str">
        <f t="shared" si="24"/>
        <v/>
      </c>
      <c r="C452" s="12" t="s">
        <v>4</v>
      </c>
      <c r="D452" s="1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>
        <v>3.95</v>
      </c>
      <c r="R452" s="2"/>
      <c r="S452" s="2">
        <v>3.87</v>
      </c>
      <c r="T452" s="2">
        <v>3.63</v>
      </c>
      <c r="U452" s="2">
        <v>3.91</v>
      </c>
      <c r="V452" s="2">
        <v>2.88</v>
      </c>
      <c r="W452" s="2">
        <v>2.85</v>
      </c>
      <c r="X452" s="44">
        <v>3.35</v>
      </c>
      <c r="Y452" s="2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48"/>
    </row>
    <row r="453" spans="1:57" s="23" customFormat="1" x14ac:dyDescent="0.3">
      <c r="A453" s="5" t="str">
        <f t="shared" si="26"/>
        <v xml:space="preserve">11.4.2 - BES.2 Densità e rilevanza del patrimonio museale (per 100 kmq) </v>
      </c>
      <c r="B453" s="5" t="str">
        <f t="shared" si="24"/>
        <v/>
      </c>
      <c r="C453" s="12" t="s">
        <v>5</v>
      </c>
      <c r="D453" s="1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>
        <v>0.89</v>
      </c>
      <c r="R453" s="2"/>
      <c r="S453" s="2">
        <v>0.57999999999999996</v>
      </c>
      <c r="T453" s="2">
        <v>0.65</v>
      </c>
      <c r="U453" s="2">
        <v>0.81</v>
      </c>
      <c r="V453" s="2">
        <v>0.94</v>
      </c>
      <c r="W453" s="2">
        <v>0.83</v>
      </c>
      <c r="X453" s="44">
        <v>0.6</v>
      </c>
      <c r="Y453" s="2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59"/>
    </row>
    <row r="454" spans="1:57" s="15" customFormat="1" x14ac:dyDescent="0.3">
      <c r="A454" s="15" t="str">
        <f t="shared" si="26"/>
        <v>6.4.3 - BES.3 Dispersione da rete idrica comunale</v>
      </c>
      <c r="B454" s="47" t="str">
        <f t="shared" si="24"/>
        <v>6.4.3 - BES.3 Dispersione da rete idrica comunale</v>
      </c>
      <c r="C454" s="21" t="s">
        <v>135</v>
      </c>
      <c r="D454" s="21"/>
      <c r="E454" s="15" t="s">
        <v>11</v>
      </c>
      <c r="X454" s="4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48"/>
    </row>
    <row r="455" spans="1:57" s="15" customFormat="1" x14ac:dyDescent="0.3">
      <c r="A455" s="15" t="str">
        <f t="shared" si="26"/>
        <v>6.4.3 - BES.3 Dispersione da rete idrica comunale</v>
      </c>
      <c r="B455" s="47" t="str">
        <f t="shared" si="24"/>
        <v/>
      </c>
      <c r="C455" s="29" t="s">
        <v>3</v>
      </c>
      <c r="D455" s="29"/>
      <c r="G455" s="15">
        <v>32.6</v>
      </c>
      <c r="J455" s="15">
        <v>32.1</v>
      </c>
      <c r="N455" s="15">
        <v>37.4</v>
      </c>
      <c r="Q455" s="15">
        <v>41.4</v>
      </c>
      <c r="T455" s="15">
        <v>42</v>
      </c>
      <c r="V455" s="15">
        <v>42.2</v>
      </c>
      <c r="X455" s="4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48"/>
    </row>
    <row r="456" spans="1:57" s="15" customFormat="1" x14ac:dyDescent="0.3">
      <c r="A456" s="15" t="str">
        <f t="shared" si="26"/>
        <v>6.4.3 - BES.3 Dispersione da rete idrica comunale</v>
      </c>
      <c r="B456" s="47" t="str">
        <f t="shared" si="24"/>
        <v/>
      </c>
      <c r="C456" s="29" t="s">
        <v>4</v>
      </c>
      <c r="D456" s="29"/>
      <c r="G456" s="15">
        <v>32.5</v>
      </c>
      <c r="J456" s="15">
        <v>32.200000000000003</v>
      </c>
      <c r="N456" s="15">
        <v>41.4</v>
      </c>
      <c r="Q456" s="15">
        <v>48.2</v>
      </c>
      <c r="T456" s="15">
        <v>48.7</v>
      </c>
      <c r="V456" s="15">
        <v>46.1</v>
      </c>
      <c r="X456" s="4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48"/>
    </row>
    <row r="457" spans="1:57" s="15" customFormat="1" x14ac:dyDescent="0.3">
      <c r="A457" s="15" t="str">
        <f t="shared" si="26"/>
        <v>6.4.3 - BES.3 Dispersione da rete idrica comunale</v>
      </c>
      <c r="B457" s="47" t="str">
        <f t="shared" si="24"/>
        <v/>
      </c>
      <c r="C457" s="29" t="s">
        <v>5</v>
      </c>
      <c r="D457" s="29"/>
      <c r="G457" s="15">
        <v>26</v>
      </c>
      <c r="J457" s="15">
        <v>25.3</v>
      </c>
      <c r="N457" s="15">
        <v>28.9</v>
      </c>
      <c r="Q457" s="15">
        <v>34.1</v>
      </c>
      <c r="T457" s="15">
        <v>33.9</v>
      </c>
      <c r="V457" s="15">
        <v>34.299999999999997</v>
      </c>
      <c r="X457" s="4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48"/>
    </row>
    <row r="458" spans="1:57" s="20" customFormat="1" x14ac:dyDescent="0.3">
      <c r="A458" s="5" t="str">
        <f t="shared" si="26"/>
        <v>11.4.3 - BES.4 Partecipazione culturale fuori casa (valori %)</v>
      </c>
      <c r="B458" s="5" t="str">
        <f t="shared" si="24"/>
        <v>11.4.3 - BES.4 Partecipazione culturale fuori casa (valori %)</v>
      </c>
      <c r="C458" s="3" t="s">
        <v>136</v>
      </c>
      <c r="D458" s="3"/>
      <c r="E458" s="2" t="s">
        <v>20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44"/>
      <c r="Y458" s="2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54"/>
    </row>
    <row r="459" spans="1:57" s="15" customFormat="1" x14ac:dyDescent="0.3">
      <c r="A459" s="5" t="str">
        <f t="shared" si="26"/>
        <v>11.4.3 - BES.4 Partecipazione culturale fuori casa (valori %)</v>
      </c>
      <c r="B459" s="5" t="str">
        <f t="shared" si="24"/>
        <v/>
      </c>
      <c r="C459" s="12" t="s">
        <v>3</v>
      </c>
      <c r="D459" s="12"/>
      <c r="E459" s="2"/>
      <c r="F459" s="2"/>
      <c r="G459" s="4">
        <v>33.700000000000003</v>
      </c>
      <c r="H459" s="4">
        <v>33.200000000000003</v>
      </c>
      <c r="I459" s="4">
        <v>33.1</v>
      </c>
      <c r="J459" s="4">
        <v>33.700000000000003</v>
      </c>
      <c r="K459" s="4">
        <v>34.4</v>
      </c>
      <c r="L459" s="4">
        <v>36.200000000000003</v>
      </c>
      <c r="M459" s="4">
        <v>35.799999999999997</v>
      </c>
      <c r="N459" s="4">
        <v>32.6</v>
      </c>
      <c r="O459" s="4">
        <v>30.6</v>
      </c>
      <c r="P459" s="4">
        <v>31.6</v>
      </c>
      <c r="Q459" s="4">
        <v>33.4</v>
      </c>
      <c r="R459" s="4">
        <v>34.5</v>
      </c>
      <c r="S459" s="4">
        <v>33.4</v>
      </c>
      <c r="T459" s="4">
        <v>34.700000000000003</v>
      </c>
      <c r="U459" s="4">
        <v>35.1</v>
      </c>
      <c r="V459" s="4">
        <v>29.8</v>
      </c>
      <c r="W459" s="4">
        <v>8.3000000000000007</v>
      </c>
      <c r="X459" s="44">
        <v>23.1</v>
      </c>
      <c r="Y459" s="4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48"/>
    </row>
    <row r="460" spans="1:57" s="15" customFormat="1" x14ac:dyDescent="0.3">
      <c r="A460" s="5" t="str">
        <f t="shared" si="26"/>
        <v>11.4.3 - BES.4 Partecipazione culturale fuori casa (valori %)</v>
      </c>
      <c r="B460" s="5" t="str">
        <f t="shared" si="24"/>
        <v/>
      </c>
      <c r="C460" s="12" t="s">
        <v>4</v>
      </c>
      <c r="D460" s="12"/>
      <c r="E460" s="2"/>
      <c r="F460" s="2"/>
      <c r="G460" s="4">
        <v>36.5</v>
      </c>
      <c r="H460" s="4">
        <v>36.1</v>
      </c>
      <c r="I460" s="4">
        <v>35.4</v>
      </c>
      <c r="J460" s="4">
        <v>37.200000000000003</v>
      </c>
      <c r="K460" s="4">
        <v>38.1</v>
      </c>
      <c r="L460" s="4">
        <v>40.200000000000003</v>
      </c>
      <c r="M460" s="4">
        <v>40.6</v>
      </c>
      <c r="N460" s="4">
        <v>36</v>
      </c>
      <c r="O460" s="4">
        <v>35.6</v>
      </c>
      <c r="P460" s="4">
        <v>38.200000000000003</v>
      </c>
      <c r="Q460" s="4">
        <v>36.9</v>
      </c>
      <c r="R460" s="4">
        <v>38.4</v>
      </c>
      <c r="S460" s="4">
        <v>39.200000000000003</v>
      </c>
      <c r="T460" s="4">
        <v>38.9</v>
      </c>
      <c r="U460" s="4">
        <v>37.200000000000003</v>
      </c>
      <c r="V460" s="4">
        <v>33.1</v>
      </c>
      <c r="W460" s="4">
        <v>10.6</v>
      </c>
      <c r="X460" s="44">
        <v>27.2</v>
      </c>
      <c r="Y460" s="4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48"/>
    </row>
    <row r="461" spans="1:57" s="23" customFormat="1" x14ac:dyDescent="0.3">
      <c r="A461" s="5" t="str">
        <f t="shared" si="26"/>
        <v>11.4.3 - BES.4 Partecipazione culturale fuori casa (valori %)</v>
      </c>
      <c r="B461" s="5" t="str">
        <f t="shared" si="24"/>
        <v/>
      </c>
      <c r="C461" s="12" t="s">
        <v>5</v>
      </c>
      <c r="D461" s="12"/>
      <c r="E461" s="2"/>
      <c r="F461" s="2"/>
      <c r="G461" s="4">
        <v>35.5</v>
      </c>
      <c r="H461" s="4">
        <v>33.200000000000003</v>
      </c>
      <c r="I461" s="4">
        <v>31.8</v>
      </c>
      <c r="J461" s="4">
        <v>31.8</v>
      </c>
      <c r="K461" s="4">
        <v>34.6</v>
      </c>
      <c r="L461" s="4">
        <v>34.4</v>
      </c>
      <c r="M461" s="4">
        <v>36</v>
      </c>
      <c r="N461" s="4">
        <v>31.4</v>
      </c>
      <c r="O461" s="4">
        <v>31.1</v>
      </c>
      <c r="P461" s="4">
        <v>30.7</v>
      </c>
      <c r="Q461" s="4">
        <v>34.5</v>
      </c>
      <c r="R461" s="4">
        <v>35.9</v>
      </c>
      <c r="S461" s="4">
        <v>35</v>
      </c>
      <c r="T461" s="4">
        <v>31.6</v>
      </c>
      <c r="U461" s="4">
        <v>34.200000000000003</v>
      </c>
      <c r="V461" s="4">
        <v>27.4</v>
      </c>
      <c r="W461" s="4">
        <v>7.2</v>
      </c>
      <c r="X461" s="44">
        <v>23.8</v>
      </c>
      <c r="Y461" s="4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59"/>
    </row>
    <row r="462" spans="1:57" s="15" customFormat="1" x14ac:dyDescent="0.3">
      <c r="A462" s="15" t="str">
        <f t="shared" si="26"/>
        <v xml:space="preserve">9.5.3 - BES.5 Propensione alla brevettazione </v>
      </c>
      <c r="B462" s="47" t="str">
        <f t="shared" ref="B462:B503" si="27">IF(FALSE=OR(C462="Italia",C462="Centro",C462="Regione Marche"),C462,"")</f>
        <v xml:space="preserve">9.5.3 - BES.5 Propensione alla brevettazione </v>
      </c>
      <c r="C462" s="21" t="s">
        <v>137</v>
      </c>
      <c r="D462" s="21"/>
      <c r="E462" s="15" t="s">
        <v>59</v>
      </c>
      <c r="X462" s="4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48"/>
    </row>
    <row r="463" spans="1:57" s="15" customFormat="1" x14ac:dyDescent="0.3">
      <c r="A463" s="15" t="str">
        <f t="shared" si="26"/>
        <v xml:space="preserve">9.5.3 - BES.5 Propensione alla brevettazione </v>
      </c>
      <c r="B463" s="47" t="str">
        <f t="shared" si="27"/>
        <v/>
      </c>
      <c r="C463" s="29" t="s">
        <v>3</v>
      </c>
      <c r="D463" s="29"/>
      <c r="F463" s="24">
        <v>79</v>
      </c>
      <c r="G463" s="24">
        <v>81.900000000000006</v>
      </c>
      <c r="H463" s="24">
        <v>84.9</v>
      </c>
      <c r="I463" s="24">
        <v>86.3</v>
      </c>
      <c r="J463" s="24">
        <v>82.8</v>
      </c>
      <c r="K463" s="24">
        <v>71.900000000000006</v>
      </c>
      <c r="L463" s="24">
        <v>76.8</v>
      </c>
      <c r="M463" s="24">
        <v>77</v>
      </c>
      <c r="N463" s="24">
        <v>75.3</v>
      </c>
      <c r="O463" s="24">
        <v>73.3</v>
      </c>
      <c r="P463" s="24">
        <v>71.900000000000006</v>
      </c>
      <c r="Q463" s="24">
        <v>74.599999999999994</v>
      </c>
      <c r="R463" s="24">
        <v>79.3</v>
      </c>
      <c r="S463" s="24">
        <v>80.400000000000006</v>
      </c>
      <c r="T463" s="24">
        <v>81.900000000000006</v>
      </c>
      <c r="U463" s="24">
        <v>92.3</v>
      </c>
      <c r="V463" s="24">
        <v>101.7</v>
      </c>
      <c r="X463" s="4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48"/>
    </row>
    <row r="464" spans="1:57" s="15" customFormat="1" x14ac:dyDescent="0.3">
      <c r="A464" s="15" t="str">
        <f t="shared" si="26"/>
        <v xml:space="preserve">9.5.3 - BES.5 Propensione alla brevettazione </v>
      </c>
      <c r="B464" s="47" t="str">
        <f t="shared" si="27"/>
        <v/>
      </c>
      <c r="C464" s="29" t="s">
        <v>4</v>
      </c>
      <c r="D464" s="29"/>
      <c r="F464" s="24">
        <v>53.9</v>
      </c>
      <c r="G464" s="24">
        <v>61.3</v>
      </c>
      <c r="H464" s="24">
        <v>62.6</v>
      </c>
      <c r="I464" s="24">
        <v>62.9</v>
      </c>
      <c r="J464" s="24">
        <v>62.8</v>
      </c>
      <c r="K464" s="24">
        <v>57.7</v>
      </c>
      <c r="L464" s="24">
        <v>65.900000000000006</v>
      </c>
      <c r="M464" s="24">
        <v>62.7</v>
      </c>
      <c r="N464" s="24">
        <v>60.5</v>
      </c>
      <c r="O464" s="24">
        <v>58.9</v>
      </c>
      <c r="P464" s="24">
        <v>57.1</v>
      </c>
      <c r="Q464" s="24">
        <v>59.7</v>
      </c>
      <c r="R464" s="24">
        <v>62</v>
      </c>
      <c r="S464" s="24">
        <v>61.9</v>
      </c>
      <c r="T464" s="24">
        <v>59.6</v>
      </c>
      <c r="U464" s="24">
        <v>67.5</v>
      </c>
      <c r="V464" s="24">
        <v>68.900000000000006</v>
      </c>
      <c r="X464" s="4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48"/>
    </row>
    <row r="465" spans="1:57" s="19" customFormat="1" x14ac:dyDescent="0.3">
      <c r="A465" s="15" t="str">
        <f t="shared" si="26"/>
        <v xml:space="preserve">9.5.3 - BES.5 Propensione alla brevettazione </v>
      </c>
      <c r="B465" s="47" t="str">
        <f t="shared" si="27"/>
        <v/>
      </c>
      <c r="C465" s="29" t="s">
        <v>5</v>
      </c>
      <c r="D465" s="29"/>
      <c r="E465" s="15"/>
      <c r="F465" s="24">
        <v>50.4</v>
      </c>
      <c r="G465" s="24">
        <v>65.3</v>
      </c>
      <c r="H465" s="24">
        <v>62.6</v>
      </c>
      <c r="I465" s="24">
        <v>85.3</v>
      </c>
      <c r="J465" s="24">
        <v>82.2</v>
      </c>
      <c r="K465" s="24">
        <v>70.599999999999994</v>
      </c>
      <c r="L465" s="24">
        <v>96.6</v>
      </c>
      <c r="M465" s="24">
        <v>94.4</v>
      </c>
      <c r="N465" s="24">
        <v>84.8</v>
      </c>
      <c r="O465" s="24">
        <v>77.3</v>
      </c>
      <c r="P465" s="24">
        <v>76.900000000000006</v>
      </c>
      <c r="Q465" s="24">
        <v>89.4</v>
      </c>
      <c r="R465" s="24">
        <v>78.8</v>
      </c>
      <c r="S465" s="24">
        <v>80.2</v>
      </c>
      <c r="T465" s="24">
        <v>68.099999999999994</v>
      </c>
      <c r="U465" s="24">
        <v>79.5</v>
      </c>
      <c r="V465" s="24">
        <v>80.2</v>
      </c>
      <c r="W465" s="15"/>
      <c r="X465" s="47"/>
      <c r="Y465" s="15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60"/>
    </row>
    <row r="466" spans="1:57" s="20" customFormat="1" ht="28.8" x14ac:dyDescent="0.3">
      <c r="A466" s="5" t="str">
        <f t="shared" si="26"/>
        <v>11.5.1 - REG.1 Resilienza ai terremoti degli insediamenti, per presenza del piano di emergenza (%)</v>
      </c>
      <c r="B466" s="5" t="str">
        <f t="shared" si="27"/>
        <v>11.5.1 - REG.1 Resilienza ai terremoti degli insediamenti, per presenza del piano di emergenza (%)</v>
      </c>
      <c r="C466" s="3" t="s">
        <v>138</v>
      </c>
      <c r="D466" s="3"/>
      <c r="E466" s="2" t="s">
        <v>11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44"/>
      <c r="Y466" s="2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54"/>
    </row>
    <row r="467" spans="1:57" s="15" customFormat="1" x14ac:dyDescent="0.3">
      <c r="A467" s="5" t="str">
        <f t="shared" si="26"/>
        <v>11.5.1 - REG.1 Resilienza ai terremoti degli insediamenti, per presenza del piano di emergenza (%)</v>
      </c>
      <c r="B467" s="5" t="str">
        <f t="shared" si="27"/>
        <v/>
      </c>
      <c r="C467" s="11" t="s">
        <v>3</v>
      </c>
      <c r="D467" s="1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>
        <v>56.5</v>
      </c>
      <c r="Q467" s="2"/>
      <c r="R467" s="2">
        <v>50</v>
      </c>
      <c r="S467" s="2"/>
      <c r="T467" s="2"/>
      <c r="U467" s="2"/>
      <c r="V467" s="2"/>
      <c r="W467" s="2"/>
      <c r="X467" s="44"/>
      <c r="Y467" s="2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48"/>
    </row>
    <row r="468" spans="1:57" s="15" customFormat="1" x14ac:dyDescent="0.3">
      <c r="A468" s="5" t="str">
        <f t="shared" si="26"/>
        <v>11.5.1 - REG.1 Resilienza ai terremoti degli insediamenti, per presenza del piano di emergenza (%)</v>
      </c>
      <c r="B468" s="5" t="str">
        <f t="shared" si="27"/>
        <v/>
      </c>
      <c r="C468" s="11" t="s">
        <v>4</v>
      </c>
      <c r="D468" s="1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>
        <v>45.5</v>
      </c>
      <c r="Q468" s="2"/>
      <c r="R468" s="2">
        <v>32.799999999999997</v>
      </c>
      <c r="S468" s="2"/>
      <c r="T468" s="2"/>
      <c r="U468" s="2"/>
      <c r="V468" s="2"/>
      <c r="W468" s="2"/>
      <c r="X468" s="44"/>
      <c r="Y468" s="2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48"/>
    </row>
    <row r="469" spans="1:57" s="23" customFormat="1" x14ac:dyDescent="0.3">
      <c r="A469" s="5" t="str">
        <f t="shared" si="26"/>
        <v>11.5.1 - REG.1 Resilienza ai terremoti degli insediamenti, per presenza del piano di emergenza (%)</v>
      </c>
      <c r="B469" s="5" t="str">
        <f t="shared" si="27"/>
        <v/>
      </c>
      <c r="C469" s="11" t="s">
        <v>5</v>
      </c>
      <c r="D469" s="1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>
        <v>61.4</v>
      </c>
      <c r="Q469" s="2"/>
      <c r="R469" s="2">
        <v>41.9</v>
      </c>
      <c r="S469" s="2"/>
      <c r="T469" s="2"/>
      <c r="U469" s="2"/>
      <c r="V469" s="2"/>
      <c r="W469" s="2"/>
      <c r="X469" s="44"/>
      <c r="Y469" s="2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59"/>
    </row>
    <row r="470" spans="1:57" s="15" customFormat="1" ht="50.4" customHeight="1" x14ac:dyDescent="0.3">
      <c r="A470" s="15" t="str">
        <f>IF(B470=C470,B470,#REF!)</f>
        <v>14.1.1 - REG.4 Qualità delle acque costiere marine</v>
      </c>
      <c r="B470" s="47" t="str">
        <f t="shared" si="27"/>
        <v>14.1.1 - REG.4 Qualità delle acque costiere marine</v>
      </c>
      <c r="C470" s="139" t="s">
        <v>139</v>
      </c>
      <c r="D470" s="140" t="s">
        <v>204</v>
      </c>
      <c r="E470" s="15" t="s">
        <v>11</v>
      </c>
      <c r="X470" s="4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48"/>
    </row>
    <row r="471" spans="1:57" s="15" customFormat="1" x14ac:dyDescent="0.3">
      <c r="A471" s="15" t="str">
        <f t="shared" si="26"/>
        <v>14.1.1 - REG.4 Qualità delle acque costiere marine</v>
      </c>
      <c r="B471" s="47" t="str">
        <f t="shared" si="27"/>
        <v/>
      </c>
      <c r="C471" s="29" t="s">
        <v>3</v>
      </c>
      <c r="D471" s="29"/>
      <c r="X471" s="4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48"/>
    </row>
    <row r="472" spans="1:57" s="15" customFormat="1" x14ac:dyDescent="0.3">
      <c r="A472" s="15" t="str">
        <f t="shared" si="26"/>
        <v>14.1.1 - REG.4 Qualità delle acque costiere marine</v>
      </c>
      <c r="B472" s="47" t="str">
        <f t="shared" si="27"/>
        <v/>
      </c>
      <c r="C472" s="29" t="s">
        <v>4</v>
      </c>
      <c r="D472" s="29"/>
      <c r="X472" s="4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48"/>
    </row>
    <row r="473" spans="1:57" s="23" customFormat="1" x14ac:dyDescent="0.3">
      <c r="A473" s="23" t="str">
        <f>IF(B473=C473,B473,A472)</f>
        <v>Qualità eccellente</v>
      </c>
      <c r="B473" s="141" t="str">
        <f t="shared" si="27"/>
        <v>Qualità eccellente</v>
      </c>
      <c r="C473" s="21" t="s">
        <v>192</v>
      </c>
      <c r="D473" s="29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47"/>
      <c r="Y473" s="15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59"/>
    </row>
    <row r="474" spans="1:57" s="23" customFormat="1" x14ac:dyDescent="0.3">
      <c r="B474" s="141" t="str">
        <f t="shared" si="27"/>
        <v/>
      </c>
      <c r="C474" s="29" t="s">
        <v>5</v>
      </c>
      <c r="D474" s="29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47">
        <v>92.9</v>
      </c>
      <c r="Y474" s="15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59"/>
    </row>
    <row r="475" spans="1:57" s="23" customFormat="1" x14ac:dyDescent="0.3">
      <c r="B475" s="141" t="str">
        <f t="shared" si="27"/>
        <v>Pesaro-Urbino</v>
      </c>
      <c r="C475" s="66" t="s">
        <v>191</v>
      </c>
      <c r="D475" s="29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47">
        <v>97.67</v>
      </c>
      <c r="Y475" s="15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59"/>
    </row>
    <row r="476" spans="1:57" s="23" customFormat="1" ht="15.6" customHeight="1" x14ac:dyDescent="0.3">
      <c r="B476" s="141" t="str">
        <f t="shared" si="27"/>
        <v>Ancona</v>
      </c>
      <c r="C476" s="66" t="s">
        <v>90</v>
      </c>
      <c r="D476" s="29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47">
        <v>98.49</v>
      </c>
      <c r="Y476" s="15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59"/>
    </row>
    <row r="477" spans="1:57" s="23" customFormat="1" x14ac:dyDescent="0.3">
      <c r="B477" s="141" t="str">
        <f t="shared" si="27"/>
        <v>Macerata</v>
      </c>
      <c r="C477" s="66" t="s">
        <v>91</v>
      </c>
      <c r="D477" s="29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47">
        <v>81.69</v>
      </c>
      <c r="Y477" s="15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59"/>
    </row>
    <row r="478" spans="1:57" s="23" customFormat="1" x14ac:dyDescent="0.3">
      <c r="B478" s="141" t="str">
        <f t="shared" si="27"/>
        <v>Fermo</v>
      </c>
      <c r="C478" s="66" t="s">
        <v>92</v>
      </c>
      <c r="D478" s="29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47">
        <v>80.5</v>
      </c>
      <c r="Y478" s="15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59"/>
    </row>
    <row r="479" spans="1:57" s="23" customFormat="1" x14ac:dyDescent="0.3">
      <c r="B479" s="141" t="str">
        <f t="shared" si="27"/>
        <v>Ascoli Piceno</v>
      </c>
      <c r="C479" s="66" t="s">
        <v>93</v>
      </c>
      <c r="D479" s="29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47">
        <v>100</v>
      </c>
      <c r="Y479" s="15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59"/>
    </row>
    <row r="480" spans="1:57" s="23" customFormat="1" x14ac:dyDescent="0.3">
      <c r="B480" s="141" t="str">
        <f t="shared" si="27"/>
        <v xml:space="preserve">Qualità Buona </v>
      </c>
      <c r="C480" s="21" t="s">
        <v>193</v>
      </c>
      <c r="D480" s="29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47"/>
      <c r="Y480" s="15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59"/>
    </row>
    <row r="481" spans="2:57" s="23" customFormat="1" x14ac:dyDescent="0.3">
      <c r="B481" s="141"/>
      <c r="C481" s="29" t="s">
        <v>5</v>
      </c>
      <c r="D481" s="29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47">
        <v>5.66</v>
      </c>
      <c r="Y481" s="15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59"/>
    </row>
    <row r="482" spans="2:57" s="23" customFormat="1" x14ac:dyDescent="0.3">
      <c r="B482" s="141"/>
      <c r="C482" s="66" t="s">
        <v>191</v>
      </c>
      <c r="D482" s="29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47">
        <v>2.33</v>
      </c>
      <c r="Y482" s="15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59"/>
    </row>
    <row r="483" spans="2:57" s="23" customFormat="1" x14ac:dyDescent="0.3">
      <c r="B483" s="141"/>
      <c r="C483" s="66" t="s">
        <v>90</v>
      </c>
      <c r="D483" s="29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47">
        <v>0.81</v>
      </c>
      <c r="Y483" s="15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59"/>
    </row>
    <row r="484" spans="2:57" s="23" customFormat="1" x14ac:dyDescent="0.3">
      <c r="B484" s="141"/>
      <c r="C484" s="66" t="s">
        <v>91</v>
      </c>
      <c r="D484" s="2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47">
        <v>14.19</v>
      </c>
      <c r="Y484" s="15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59"/>
    </row>
    <row r="485" spans="2:57" s="23" customFormat="1" x14ac:dyDescent="0.3">
      <c r="B485" s="141"/>
      <c r="C485" s="66" t="s">
        <v>92</v>
      </c>
      <c r="D485" s="29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47">
        <v>16.02</v>
      </c>
      <c r="Y485" s="15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59"/>
    </row>
    <row r="486" spans="2:57" s="23" customFormat="1" x14ac:dyDescent="0.3">
      <c r="B486" s="141"/>
      <c r="C486" s="66" t="s">
        <v>93</v>
      </c>
      <c r="D486" s="29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47">
        <v>0</v>
      </c>
      <c r="Y486" s="15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59"/>
    </row>
    <row r="487" spans="2:57" s="23" customFormat="1" x14ac:dyDescent="0.3">
      <c r="B487" s="141"/>
      <c r="C487" s="21" t="s">
        <v>194</v>
      </c>
      <c r="D487" s="29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47"/>
      <c r="Y487" s="15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59"/>
    </row>
    <row r="488" spans="2:57" s="23" customFormat="1" x14ac:dyDescent="0.3">
      <c r="B488" s="141"/>
      <c r="C488" s="29" t="s">
        <v>5</v>
      </c>
      <c r="D488" s="29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47">
        <v>0.8</v>
      </c>
      <c r="Y488" s="15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59"/>
    </row>
    <row r="489" spans="2:57" s="23" customFormat="1" x14ac:dyDescent="0.3">
      <c r="B489" s="141"/>
      <c r="C489" s="66" t="s">
        <v>191</v>
      </c>
      <c r="D489" s="29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47">
        <v>0</v>
      </c>
      <c r="Y489" s="15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59"/>
    </row>
    <row r="490" spans="2:57" s="23" customFormat="1" x14ac:dyDescent="0.3">
      <c r="B490" s="141"/>
      <c r="C490" s="66" t="s">
        <v>90</v>
      </c>
      <c r="D490" s="29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47">
        <v>0</v>
      </c>
      <c r="Y490" s="15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59"/>
    </row>
    <row r="491" spans="2:57" s="23" customFormat="1" x14ac:dyDescent="0.3">
      <c r="B491" s="141"/>
      <c r="C491" s="66" t="s">
        <v>91</v>
      </c>
      <c r="D491" s="29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47">
        <v>2.7</v>
      </c>
      <c r="Y491" s="15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59"/>
    </row>
    <row r="492" spans="2:57" s="23" customFormat="1" x14ac:dyDescent="0.3">
      <c r="B492" s="141"/>
      <c r="C492" s="66" t="s">
        <v>92</v>
      </c>
      <c r="D492" s="29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47">
        <v>2.29</v>
      </c>
      <c r="Y492" s="15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59"/>
    </row>
    <row r="493" spans="2:57" s="23" customFormat="1" x14ac:dyDescent="0.3">
      <c r="B493" s="141"/>
      <c r="C493" s="66" t="s">
        <v>93</v>
      </c>
      <c r="D493" s="29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47">
        <v>0</v>
      </c>
      <c r="Y493" s="15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59"/>
    </row>
    <row r="494" spans="2:57" s="23" customFormat="1" x14ac:dyDescent="0.3">
      <c r="B494" s="141"/>
      <c r="C494" s="21" t="s">
        <v>195</v>
      </c>
      <c r="D494" s="29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47"/>
      <c r="Y494" s="15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59"/>
    </row>
    <row r="495" spans="2:57" s="23" customFormat="1" x14ac:dyDescent="0.3">
      <c r="B495" s="141"/>
      <c r="C495" s="29" t="s">
        <v>5</v>
      </c>
      <c r="D495" s="29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47">
        <v>0.64</v>
      </c>
      <c r="Y495" s="15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59"/>
    </row>
    <row r="496" spans="2:57" s="23" customFormat="1" x14ac:dyDescent="0.3">
      <c r="B496" s="141"/>
      <c r="C496" s="66" t="s">
        <v>191</v>
      </c>
      <c r="D496" s="29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47">
        <v>0</v>
      </c>
      <c r="Y496" s="15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59"/>
    </row>
    <row r="497" spans="2:57" s="23" customFormat="1" x14ac:dyDescent="0.3">
      <c r="B497" s="141"/>
      <c r="C497" s="66" t="s">
        <v>90</v>
      </c>
      <c r="D497" s="29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47">
        <v>0.71</v>
      </c>
      <c r="Y497" s="15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59"/>
    </row>
    <row r="498" spans="2:57" s="23" customFormat="1" x14ac:dyDescent="0.3">
      <c r="B498" s="141"/>
      <c r="C498" s="66" t="s">
        <v>91</v>
      </c>
      <c r="D498" s="29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47">
        <v>1.43</v>
      </c>
      <c r="Y498" s="15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59"/>
    </row>
    <row r="499" spans="2:57" s="23" customFormat="1" x14ac:dyDescent="0.3">
      <c r="B499" s="141"/>
      <c r="C499" s="66" t="s">
        <v>92</v>
      </c>
      <c r="D499" s="29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47">
        <v>1.19</v>
      </c>
      <c r="Y499" s="15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59"/>
    </row>
    <row r="500" spans="2:57" s="23" customFormat="1" x14ac:dyDescent="0.3">
      <c r="B500" s="141"/>
      <c r="C500" s="66" t="s">
        <v>93</v>
      </c>
      <c r="D500" s="29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47">
        <v>0</v>
      </c>
      <c r="Y500" s="15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59"/>
    </row>
    <row r="501" spans="2:57" s="15" customFormat="1" ht="28.8" x14ac:dyDescent="0.3">
      <c r="B501" s="47" t="str">
        <f t="shared" si="27"/>
        <v>15.1.2 - REG.5 Percentuale di specie e habitat di interesse comunitario in stato di conservazione soddisfacente</v>
      </c>
      <c r="C501" s="3" t="s">
        <v>140</v>
      </c>
      <c r="D501" s="3"/>
      <c r="E501" s="2" t="s">
        <v>121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44"/>
      <c r="Y501" s="2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48"/>
    </row>
    <row r="502" spans="2:57" s="15" customFormat="1" x14ac:dyDescent="0.3">
      <c r="B502" s="47" t="str">
        <f t="shared" si="27"/>
        <v/>
      </c>
      <c r="C502" s="12" t="s">
        <v>3</v>
      </c>
      <c r="D502" s="1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44"/>
      <c r="Y502" s="2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48"/>
    </row>
    <row r="503" spans="2:57" s="15" customFormat="1" x14ac:dyDescent="0.3">
      <c r="B503" s="47" t="str">
        <f t="shared" si="27"/>
        <v/>
      </c>
      <c r="C503" s="12" t="s">
        <v>4</v>
      </c>
      <c r="D503" s="1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44"/>
      <c r="Y503" s="2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48"/>
    </row>
    <row r="504" spans="2:57" s="15" customFormat="1" x14ac:dyDescent="0.3">
      <c r="B504" s="47"/>
      <c r="C504" s="12" t="s">
        <v>5</v>
      </c>
      <c r="D504" s="1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 t="s">
        <v>129</v>
      </c>
      <c r="R504" s="2"/>
      <c r="S504" s="2"/>
      <c r="T504" s="2"/>
      <c r="U504" s="2"/>
      <c r="V504" s="2"/>
      <c r="W504" s="2"/>
      <c r="X504" s="44"/>
      <c r="Y504" s="2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48"/>
    </row>
  </sheetData>
  <sortState ref="A1:Y473">
    <sortCondition ref="A1:A473"/>
  </sortState>
  <pageMargins left="0.7" right="0.7" top="0.75" bottom="0.75" header="0.3" footer="0.3"/>
  <pageSetup paperSize="9" orientation="portrait" r:id="rId1"/>
  <ignoredErrors>
    <ignoredError sqref="O336" formula="1"/>
    <ignoredError sqref="V35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4B7A5A83DD9348B29BEDE5D6613206" ma:contentTypeVersion="2" ma:contentTypeDescription="Creare un nuovo documento." ma:contentTypeScope="" ma:versionID="ac575ac5e646f7bac37fd0aae549bd1a">
  <xsd:schema xmlns:xsd="http://www.w3.org/2001/XMLSchema" xmlns:xs="http://www.w3.org/2001/XMLSchema" xmlns:p="http://schemas.microsoft.com/office/2006/metadata/properties" xmlns:ns2="60615f99-c422-458f-b594-e26d089a84ab" targetNamespace="http://schemas.microsoft.com/office/2006/metadata/properties" ma:root="true" ma:fieldsID="f2e444b8d2c5aa588187e9be0ee0fdd7" ns2:_="">
    <xsd:import namespace="60615f99-c422-458f-b594-e26d089a84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15f99-c422-458f-b594-e26d089a84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55A633-6D29-44C3-8A0E-156D4A8A8B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B796F4-06BE-406F-BE39-0527B1509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615f99-c422-458f-b594-e26d089a8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C5D349-AED9-468C-AA66-3B3599B655F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60615f99-c422-458f-b594-e26d089a84ab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Serie_Storiche_indicatori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Benedetta Berloni</dc:creator>
  <cp:keywords/>
  <dc:description/>
  <cp:lastModifiedBy>Nazarena Tesei</cp:lastModifiedBy>
  <cp:revision/>
  <dcterms:created xsi:type="dcterms:W3CDTF">2021-05-19T07:25:35Z</dcterms:created>
  <dcterms:modified xsi:type="dcterms:W3CDTF">2024-04-08T10:06:20Z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0x0101007E4B7A5A83DD9348B29BEDE5D6613206</vt:lpwstr>
  </property>
</Properties>
</file>